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8800" windowHeight="12435" activeTab="5"/>
  </bookViews>
  <sheets>
    <sheet name="титул" sheetId="1" r:id="rId1"/>
    <sheet name="компл кл" sheetId="2" r:id="rId2"/>
    <sheet name="свод" sheetId="3" r:id="rId3"/>
    <sheet name="родн яз" sheetId="7" r:id="rId4"/>
    <sheet name="кружки" sheetId="4" r:id="rId5"/>
    <sheet name="часы внеуроч" sheetId="5" r:id="rId6"/>
  </sheets>
  <definedNames>
    <definedName name="_xlnm.Print_Titles" localSheetId="1">'компл кл'!$5:$7</definedName>
    <definedName name="_xlnm.Print_Area" localSheetId="4">кружки!$A$1:$T$26</definedName>
  </definedName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45" i="5" l="1"/>
  <c r="I35" i="2" l="1"/>
  <c r="I28" i="2"/>
  <c r="I21" i="2"/>
  <c r="I14" i="2"/>
  <c r="R12" i="3"/>
  <c r="R22" i="3" s="1"/>
  <c r="R11" i="3"/>
  <c r="R10" i="3"/>
  <c r="R9" i="3"/>
  <c r="R8" i="3"/>
  <c r="P12" i="3"/>
  <c r="P22" i="3" s="1"/>
  <c r="L11" i="3"/>
  <c r="L10" i="3"/>
  <c r="L9" i="3"/>
  <c r="L8" i="3"/>
  <c r="J12" i="3"/>
  <c r="J22" i="3" s="1"/>
  <c r="L22" i="3" s="1"/>
  <c r="H22" i="3"/>
  <c r="H12" i="3"/>
  <c r="F12" i="3"/>
  <c r="F11" i="3"/>
  <c r="F10" i="3"/>
  <c r="F9" i="3"/>
  <c r="F8" i="3"/>
  <c r="D22" i="3"/>
  <c r="D12" i="3"/>
  <c r="B12" i="3"/>
  <c r="B22" i="3" s="1"/>
  <c r="H35" i="2"/>
  <c r="H28" i="2"/>
  <c r="H21" i="2"/>
  <c r="H14" i="2"/>
  <c r="H36" i="2" s="1"/>
  <c r="B35" i="2"/>
  <c r="B28" i="2"/>
  <c r="B21" i="2"/>
  <c r="B14" i="2"/>
  <c r="B36" i="2" s="1"/>
  <c r="I36" i="2" l="1"/>
  <c r="L12" i="3"/>
  <c r="R21" i="4" l="1"/>
  <c r="H21" i="4"/>
  <c r="G21" i="4"/>
  <c r="T11" i="4"/>
  <c r="T21" i="4" s="1"/>
  <c r="S11" i="4"/>
  <c r="S21" i="4" s="1"/>
  <c r="R11" i="4"/>
  <c r="Q11" i="4"/>
  <c r="Q21" i="4" s="1"/>
  <c r="P11" i="4"/>
  <c r="P21" i="4" s="1"/>
  <c r="O11" i="4"/>
  <c r="O21" i="4" s="1"/>
  <c r="N11" i="4"/>
  <c r="N21" i="4" s="1"/>
  <c r="M11" i="4"/>
  <c r="M21" i="4" s="1"/>
  <c r="L11" i="4"/>
  <c r="L21" i="4" s="1"/>
  <c r="K11" i="4"/>
  <c r="K21" i="4" s="1"/>
  <c r="J11" i="4"/>
  <c r="J21" i="4" s="1"/>
  <c r="I11" i="4"/>
  <c r="I21" i="4" s="1"/>
  <c r="H11" i="4"/>
  <c r="G11" i="4"/>
  <c r="F11" i="4"/>
  <c r="F21" i="4" s="1"/>
  <c r="E11" i="4"/>
  <c r="E21" i="4" s="1"/>
  <c r="C21" i="4"/>
  <c r="B11" i="4"/>
  <c r="B21" i="4" s="1"/>
  <c r="D10" i="4"/>
  <c r="D9" i="4"/>
  <c r="D8" i="4"/>
  <c r="D7" i="4"/>
  <c r="D21" i="4" l="1"/>
  <c r="D11" i="4"/>
  <c r="C28" i="2"/>
  <c r="P35" i="2"/>
  <c r="O35" i="2"/>
  <c r="N35" i="2"/>
  <c r="M35" i="2"/>
  <c r="L35" i="2"/>
  <c r="K35" i="2"/>
  <c r="J35" i="2"/>
  <c r="G35" i="2"/>
  <c r="F35" i="2"/>
  <c r="E35" i="2"/>
  <c r="D35" i="2"/>
  <c r="C35" i="2"/>
  <c r="P28" i="2"/>
  <c r="O28" i="2"/>
  <c r="N28" i="2"/>
  <c r="M28" i="2"/>
  <c r="L28" i="2"/>
  <c r="K28" i="2"/>
  <c r="J28" i="2"/>
  <c r="G28" i="2"/>
  <c r="F28" i="2"/>
  <c r="E28" i="2"/>
  <c r="D28" i="2"/>
  <c r="P21" i="2"/>
  <c r="O21" i="2"/>
  <c r="N21" i="2"/>
  <c r="M21" i="2"/>
  <c r="L21" i="2"/>
  <c r="K21" i="2"/>
  <c r="J21" i="2"/>
  <c r="G21" i="2"/>
  <c r="F21" i="2"/>
  <c r="E21" i="2"/>
  <c r="D21" i="2"/>
  <c r="C21" i="2"/>
  <c r="P14" i="2"/>
  <c r="O14" i="2"/>
  <c r="N14" i="2"/>
  <c r="M14" i="2"/>
  <c r="L14" i="2"/>
  <c r="K14" i="2"/>
  <c r="J14" i="2"/>
  <c r="G14" i="2"/>
  <c r="F14" i="2"/>
  <c r="E14" i="2"/>
  <c r="D14" i="2"/>
  <c r="C14" i="2"/>
  <c r="C36" i="2" l="1"/>
  <c r="S11" i="3"/>
  <c r="S10" i="3"/>
  <c r="S9" i="3"/>
  <c r="S8" i="3"/>
  <c r="I12" i="3"/>
  <c r="J10" i="7" l="1"/>
  <c r="K12" i="3"/>
  <c r="K22" i="3" s="1"/>
  <c r="Q12" i="3" l="1"/>
  <c r="E12" i="3"/>
  <c r="E22" i="3" s="1"/>
  <c r="G36" i="2" l="1"/>
  <c r="S12" i="3" l="1"/>
  <c r="J9" i="7" l="1"/>
  <c r="J8" i="7"/>
  <c r="F11" i="7"/>
  <c r="F36" i="2" l="1"/>
  <c r="J36" i="2"/>
  <c r="L36" i="2"/>
  <c r="N36" i="2"/>
  <c r="Q22" i="3" l="1"/>
  <c r="C12" i="3"/>
  <c r="C22" i="3" s="1"/>
  <c r="M11" i="3"/>
  <c r="G11" i="3"/>
  <c r="M10" i="3"/>
  <c r="G10" i="3"/>
  <c r="M9" i="3"/>
  <c r="G9" i="3"/>
  <c r="M8" i="3"/>
  <c r="G8" i="3"/>
  <c r="S22" i="3" l="1"/>
  <c r="M22" i="3"/>
  <c r="M12" i="3"/>
  <c r="K8" i="7" l="1"/>
  <c r="L8" i="7"/>
  <c r="K9" i="7"/>
  <c r="L9" i="7"/>
  <c r="K10" i="7"/>
  <c r="L10" i="7"/>
  <c r="L7" i="7"/>
  <c r="K7" i="7"/>
  <c r="J7" i="7"/>
  <c r="I8" i="7"/>
  <c r="I9" i="7"/>
  <c r="I10" i="7"/>
  <c r="I7" i="7"/>
  <c r="H11" i="7"/>
  <c r="G11" i="7"/>
  <c r="E8" i="7"/>
  <c r="E9" i="7"/>
  <c r="E10" i="7"/>
  <c r="E7" i="7"/>
  <c r="C21" i="7"/>
  <c r="B11" i="7"/>
  <c r="I11" i="7" l="1"/>
  <c r="E11" i="7"/>
  <c r="J11" i="7"/>
  <c r="J21" i="7" s="1"/>
  <c r="K11" i="7"/>
  <c r="K21" i="7" s="1"/>
  <c r="L11" i="7"/>
  <c r="F21" i="7"/>
  <c r="B21" i="7"/>
  <c r="E21" i="7" s="1"/>
  <c r="H21" i="7"/>
  <c r="D21" i="7"/>
  <c r="L21" i="7" l="1"/>
  <c r="G21" i="7"/>
  <c r="I21" i="7" s="1"/>
  <c r="K36" i="2"/>
  <c r="O36" i="2" l="1"/>
  <c r="M36" i="2"/>
  <c r="G12" i="3"/>
</calcChain>
</file>

<file path=xl/sharedStrings.xml><?xml version="1.0" encoding="utf-8"?>
<sst xmlns="http://schemas.openxmlformats.org/spreadsheetml/2006/main" count="430" uniqueCount="165">
  <si>
    <t>Согласовано</t>
  </si>
  <si>
    <t>Начальник управления образования</t>
  </si>
  <si>
    <t>Утверждаю</t>
  </si>
  <si>
    <t>Комплектование</t>
  </si>
  <si>
    <t>Л.В.Золотарева</t>
  </si>
  <si>
    <t>С.Р.Мулюкова</t>
  </si>
  <si>
    <t>Класс</t>
  </si>
  <si>
    <t>Количество обучающихся всего</t>
  </si>
  <si>
    <t>в том числе по программам обучения</t>
  </si>
  <si>
    <t>Общеобразовательные</t>
  </si>
  <si>
    <t>Естественно-научные</t>
  </si>
  <si>
    <t>Гуманитарные</t>
  </si>
  <si>
    <t>Технические</t>
  </si>
  <si>
    <t>Социально-экономические</t>
  </si>
  <si>
    <t>в том числе количество учеников на домашнем обучении</t>
  </si>
  <si>
    <t>1а</t>
  </si>
  <si>
    <t>1б</t>
  </si>
  <si>
    <t>1в</t>
  </si>
  <si>
    <t>1г</t>
  </si>
  <si>
    <t>итого по 1 классам</t>
  </si>
  <si>
    <t>2а</t>
  </si>
  <si>
    <t>2б</t>
  </si>
  <si>
    <t>2в</t>
  </si>
  <si>
    <t>итого по 2 классам</t>
  </si>
  <si>
    <t>3а</t>
  </si>
  <si>
    <t>3б</t>
  </si>
  <si>
    <t>3в</t>
  </si>
  <si>
    <t>итого по 3 классам</t>
  </si>
  <si>
    <t>4а</t>
  </si>
  <si>
    <t>4б</t>
  </si>
  <si>
    <t>4в</t>
  </si>
  <si>
    <t>итого по 4 классам</t>
  </si>
  <si>
    <t>язык обучения</t>
  </si>
  <si>
    <t>итого по 1-11 классам</t>
  </si>
  <si>
    <t>Паралель</t>
  </si>
  <si>
    <t>комплектование классов</t>
  </si>
  <si>
    <t>кол-во классов</t>
  </si>
  <si>
    <t>кол-во уч-ся</t>
  </si>
  <si>
    <t>наполняемость</t>
  </si>
  <si>
    <t>комплектование групп дополнительного образования (кружковая работа)</t>
  </si>
  <si>
    <t>комплектование групп продленного дня</t>
  </si>
  <si>
    <t>кол-во групп</t>
  </si>
  <si>
    <t>1-4 классы</t>
  </si>
  <si>
    <t>5-9 классы</t>
  </si>
  <si>
    <t>10-11 классы</t>
  </si>
  <si>
    <t>1-11 классы</t>
  </si>
  <si>
    <t>техническое</t>
  </si>
  <si>
    <t>художественно-эстетическое</t>
  </si>
  <si>
    <t>военно-патриотическое</t>
  </si>
  <si>
    <t>социально-педагогическое, социально-экономическое</t>
  </si>
  <si>
    <t>естественно научное</t>
  </si>
  <si>
    <t>физкультурно спортивное</t>
  </si>
  <si>
    <t>эколого-биологическое</t>
  </si>
  <si>
    <t>туристически краеведческое</t>
  </si>
  <si>
    <t>в том числе по направлениям</t>
  </si>
  <si>
    <t>родной язык (татарский)</t>
  </si>
  <si>
    <t>родной язык (русский)</t>
  </si>
  <si>
    <t>Итого</t>
  </si>
  <si>
    <t>кол-во часов</t>
  </si>
  <si>
    <t>средняя наполняемость</t>
  </si>
  <si>
    <t>Комплектование групп  родного языка</t>
  </si>
  <si>
    <t>Ф.И.О.педагога</t>
  </si>
  <si>
    <t>Кол-во часов</t>
  </si>
  <si>
    <t>Наименование кружка</t>
  </si>
  <si>
    <t>Направление</t>
  </si>
  <si>
    <t>Основное место работы</t>
  </si>
  <si>
    <t>Образование</t>
  </si>
  <si>
    <t>Должность</t>
  </si>
  <si>
    <t>ИТОГО</t>
  </si>
  <si>
    <t>Муниципального бюджетного  общеобразовательного учреждения города Набережные Челны</t>
  </si>
  <si>
    <t>Директор МБОУ "Пушкинский пролицей №78"</t>
  </si>
  <si>
    <t>_______________ Г.И.Гарипова</t>
  </si>
  <si>
    <t>1д</t>
  </si>
  <si>
    <t>1е</t>
  </si>
  <si>
    <t>2г</t>
  </si>
  <si>
    <t>2д</t>
  </si>
  <si>
    <t>3г</t>
  </si>
  <si>
    <t>3д</t>
  </si>
  <si>
    <t>3е</t>
  </si>
  <si>
    <t>4г</t>
  </si>
  <si>
    <t>4д</t>
  </si>
  <si>
    <t>4е</t>
  </si>
  <si>
    <t>Директор МБОУ "Пушкинский пролицей  № 78  "</t>
  </si>
  <si>
    <t xml:space="preserve">______________  </t>
  </si>
  <si>
    <t>Г.И.Гарипова</t>
  </si>
  <si>
    <r>
      <t xml:space="preserve">по учреждению </t>
    </r>
    <r>
      <rPr>
        <u/>
        <sz val="12"/>
        <color theme="1"/>
        <rFont val="Times New Roman"/>
        <family val="1"/>
        <charset val="204"/>
      </rPr>
      <t>МБОУ "Пушкинский пролицей  № 78"</t>
    </r>
  </si>
  <si>
    <t>2е</t>
  </si>
  <si>
    <t>Директор МБОУ "Пушкинский пролицей  № 78  "________________</t>
  </si>
  <si>
    <t>МБОУ «Пушкинский пролицей №78»</t>
  </si>
  <si>
    <t>высшее</t>
  </si>
  <si>
    <t>Учитель начальных классов</t>
  </si>
  <si>
    <t>Учитель английского языка</t>
  </si>
  <si>
    <t>Учитель физ.культуры</t>
  </si>
  <si>
    <t>Учитель татарского языка</t>
  </si>
  <si>
    <t>«Английский язык: первые шаги»</t>
  </si>
  <si>
    <t>«Веселый мяч»</t>
  </si>
  <si>
    <t>“Сәхнә көзгесе”</t>
  </si>
  <si>
    <t>3-4</t>
  </si>
  <si>
    <t>"Музейное дело"</t>
  </si>
  <si>
    <t>"Пушкинский пролицей  № 78  "</t>
  </si>
  <si>
    <r>
      <t xml:space="preserve">по учреждению </t>
    </r>
    <r>
      <rPr>
        <u/>
        <sz val="12"/>
        <color theme="1"/>
        <rFont val="Times New Roman"/>
        <family val="1"/>
        <charset val="204"/>
      </rPr>
      <t>МБОУ "Пушкинский пролицей   №  78"</t>
    </r>
  </si>
  <si>
    <t>_____________________ Р.Н.Хузин</t>
  </si>
  <si>
    <t>1-4</t>
  </si>
  <si>
    <t>2022-23</t>
  </si>
  <si>
    <t>Устян Ш.С.</t>
  </si>
  <si>
    <t>Учитель музыки</t>
  </si>
  <si>
    <t>Мухаммадиева С.М.</t>
  </si>
  <si>
    <t>физкультурно-спортивное</t>
  </si>
  <si>
    <t>Чупис В.С.</t>
  </si>
  <si>
    <t>«Хор»</t>
  </si>
  <si>
    <t>социально-педагогическое</t>
  </si>
  <si>
    <t>Зеленина И.М.</t>
  </si>
  <si>
    <t>Мамедова А.Р.</t>
  </si>
  <si>
    <t>Петрова Л.А.</t>
  </si>
  <si>
    <t>Банникова Н.И.</t>
  </si>
  <si>
    <t>«Познай себя»</t>
  </si>
  <si>
    <t>Карпова С.И.</t>
  </si>
  <si>
    <t>Матвеева И.Г.</t>
  </si>
  <si>
    <t>Аскарова Н.В.</t>
  </si>
  <si>
    <t xml:space="preserve">Копысова Я.В. </t>
  </si>
  <si>
    <t>Краснопёрова Т.Л.</t>
  </si>
  <si>
    <t>“Компьютерная грамотность”</t>
  </si>
  <si>
    <t>Радаева Н.Ю.</t>
  </si>
  <si>
    <t>Лубашева И.В.</t>
  </si>
  <si>
    <t>Шайдуллина Р.Р.</t>
  </si>
  <si>
    <t>Забирова А.И.</t>
  </si>
  <si>
    <t>Аксёнова Д.А.</t>
  </si>
  <si>
    <t>Муктасибова Л.А.</t>
  </si>
  <si>
    <t>Патенко Г.М.</t>
  </si>
  <si>
    <t>Кокшарова С.А.</t>
  </si>
  <si>
    <t>Шарафутдинова Н.В.</t>
  </si>
  <si>
    <t>Башарова Г.И.</t>
  </si>
  <si>
    <t>Дорженковская Н.Г.</t>
  </si>
  <si>
    <t>Салахеева Г.И.</t>
  </si>
  <si>
    <t>Сычева О.В.</t>
  </si>
  <si>
    <t>"Робототехника"</t>
  </si>
  <si>
    <t>Мухаметов А.Г.</t>
  </si>
  <si>
    <t>учитель дополнительного образования</t>
  </si>
  <si>
    <t>“Литературный театр”</t>
  </si>
  <si>
    <t xml:space="preserve">“Мир вокруг нас” </t>
  </si>
  <si>
    <t>"Вита"</t>
  </si>
  <si>
    <t>на 2023-24 учебный год</t>
  </si>
  <si>
    <t>2023-24</t>
  </si>
  <si>
    <t>Комплектование классов на 2023-2024 учебный год (на 1 сентября 2023 года)</t>
  </si>
  <si>
    <t>Распределение часов дополнительного образования на 2023-24 учебный год</t>
  </si>
  <si>
    <t>Информация о часах внеурочной работы на 2023-2024 учебный год по МБОУ "Пушкинский пролицей №78</t>
  </si>
  <si>
    <t>"Позная себя"</t>
  </si>
  <si>
    <t>"Познай себя"</t>
  </si>
  <si>
    <t>"Мир во мне"</t>
  </si>
  <si>
    <t>Чехун Н.А.</t>
  </si>
  <si>
    <t>Латипова Л.Н.</t>
  </si>
  <si>
    <t>Конструктор собственной образовательной среды</t>
  </si>
  <si>
    <t>"Любознательный читатель"</t>
  </si>
  <si>
    <t>Егорова Л.М.</t>
  </si>
  <si>
    <t>библиотекарь</t>
  </si>
  <si>
    <t>"Мир во мне "</t>
  </si>
  <si>
    <t>первая</t>
  </si>
  <si>
    <t>перавая</t>
  </si>
  <si>
    <t>"Английский театр"</t>
  </si>
  <si>
    <t>Банникова  Н.И.</t>
  </si>
  <si>
    <t xml:space="preserve">Яковлева Н.В. </t>
  </si>
  <si>
    <t>Дорога                    без опасности"</t>
  </si>
  <si>
    <t>Маляренко Н.А.</t>
  </si>
  <si>
    <t>"Дорога без опасностей"</t>
  </si>
  <si>
    <t>Тимуровцы "Добрые сердца"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</si>
</sst>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u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b/>
      <i/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3" borderId="1" xfId="0" applyFont="1" applyFill="1" applyBorder="1" applyAlignment="1">
      <alignment horizontal="center" textRotation="90"/>
    </xf>
    <xf numFmtId="0" fontId="2" fillId="3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2" fontId="7" fillId="3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7" fillId="0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0" xfId="0" applyFont="1" applyAlignment="1"/>
    <xf numFmtId="0" fontId="2" fillId="4" borderId="0" xfId="0" applyFont="1" applyFill="1"/>
    <xf numFmtId="0" fontId="2" fillId="4" borderId="0" xfId="0" applyFont="1" applyFill="1" applyAlignment="1"/>
    <xf numFmtId="0" fontId="3" fillId="3" borderId="5" xfId="0" applyFont="1" applyFill="1" applyBorder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164" fontId="4" fillId="3" borderId="1" xfId="0" applyNumberFormat="1" applyFont="1" applyFill="1" applyBorder="1" applyAlignment="1">
      <alignment horizontal="center"/>
    </xf>
    <xf numFmtId="164" fontId="6" fillId="3" borderId="1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justify" vertical="top" wrapText="1"/>
    </xf>
    <xf numFmtId="0" fontId="2" fillId="0" borderId="1" xfId="0" applyFont="1" applyBorder="1" applyAlignment="1">
      <alignment vertical="top" wrapText="1"/>
    </xf>
    <xf numFmtId="164" fontId="1" fillId="0" borderId="1" xfId="0" applyNumberFormat="1" applyFont="1" applyFill="1" applyBorder="1" applyAlignment="1">
      <alignment horizontal="center" wrapText="1"/>
    </xf>
    <xf numFmtId="164" fontId="1" fillId="0" borderId="1" xfId="0" applyNumberFormat="1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 textRotation="90"/>
    </xf>
    <xf numFmtId="0" fontId="1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64" fontId="6" fillId="4" borderId="1" xfId="0" applyNumberFormat="1" applyFont="1" applyFill="1" applyBorder="1" applyAlignment="1">
      <alignment horizontal="center"/>
    </xf>
    <xf numFmtId="164" fontId="4" fillId="4" borderId="1" xfId="0" applyNumberFormat="1" applyFont="1" applyFill="1" applyBorder="1" applyAlignment="1">
      <alignment horizontal="center"/>
    </xf>
    <xf numFmtId="164" fontId="7" fillId="3" borderId="1" xfId="0" applyNumberFormat="1" applyFont="1" applyFill="1" applyBorder="1" applyAlignment="1">
      <alignment horizontal="center"/>
    </xf>
    <xf numFmtId="0" fontId="9" fillId="0" borderId="0" xfId="0" applyFont="1"/>
    <xf numFmtId="164" fontId="1" fillId="4" borderId="1" xfId="0" applyNumberFormat="1" applyFont="1" applyFill="1" applyBorder="1" applyAlignment="1">
      <alignment horizontal="center"/>
    </xf>
    <xf numFmtId="0" fontId="8" fillId="4" borderId="1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/>
    </xf>
    <xf numFmtId="164" fontId="1" fillId="3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0" fontId="3" fillId="4" borderId="5" xfId="0" applyFont="1" applyFill="1" applyBorder="1" applyAlignment="1">
      <alignment horizontal="center"/>
    </xf>
    <xf numFmtId="164" fontId="7" fillId="4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49" fontId="10" fillId="0" borderId="1" xfId="0" applyNumberFormat="1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justify" vertical="center" wrapText="1"/>
    </xf>
    <xf numFmtId="0" fontId="11" fillId="0" borderId="1" xfId="0" applyFont="1" applyBorder="1" applyAlignment="1">
      <alignment horizontal="justify" vertical="center" wrapText="1"/>
    </xf>
    <xf numFmtId="0" fontId="10" fillId="0" borderId="7" xfId="0" applyFont="1" applyBorder="1" applyAlignment="1">
      <alignment horizontal="center" vertical="center" wrapText="1"/>
    </xf>
    <xf numFmtId="0" fontId="10" fillId="0" borderId="7" xfId="0" applyFont="1" applyBorder="1" applyAlignment="1">
      <alignment horizontal="justify" vertical="center" wrapText="1"/>
    </xf>
    <xf numFmtId="0" fontId="11" fillId="0" borderId="7" xfId="0" applyFont="1" applyBorder="1" applyAlignment="1">
      <alignment horizontal="justify" vertical="center" wrapText="1"/>
    </xf>
    <xf numFmtId="0" fontId="2" fillId="0" borderId="7" xfId="0" applyFont="1" applyBorder="1" applyAlignment="1">
      <alignment vertical="top" wrapText="1"/>
    </xf>
    <xf numFmtId="0" fontId="1" fillId="0" borderId="1" xfId="0" applyFont="1" applyBorder="1"/>
    <xf numFmtId="0" fontId="1" fillId="5" borderId="6" xfId="0" applyFont="1" applyFill="1" applyBorder="1" applyAlignment="1">
      <alignment horizontal="center"/>
    </xf>
    <xf numFmtId="1" fontId="10" fillId="0" borderId="1" xfId="0" applyNumberFormat="1" applyFont="1" applyBorder="1" applyAlignment="1">
      <alignment horizontal="center" vertical="center" wrapText="1"/>
    </xf>
    <xf numFmtId="0" fontId="2" fillId="4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0" fontId="2" fillId="4" borderId="0" xfId="0" applyFont="1" applyFill="1" applyAlignment="1">
      <alignment horizontal="left"/>
    </xf>
    <xf numFmtId="0" fontId="3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topLeftCell="A28" workbookViewId="0">
      <selection activeCell="X15" sqref="X15"/>
    </sheetView>
  </sheetViews>
  <sheetFormatPr defaultRowHeight="15.75" x14ac:dyDescent="0.25"/>
  <cols>
    <col min="1" max="14" width="9.140625" style="2"/>
    <col min="15" max="15" width="10.28515625" style="2" customWidth="1"/>
    <col min="16" max="16384" width="9.140625" style="2"/>
  </cols>
  <sheetData>
    <row r="1" spans="1:16" x14ac:dyDescent="0.25">
      <c r="O1" s="12"/>
    </row>
    <row r="2" spans="1:16" x14ac:dyDescent="0.25">
      <c r="B2" s="2" t="s">
        <v>0</v>
      </c>
      <c r="K2" s="74" t="s">
        <v>2</v>
      </c>
      <c r="L2" s="74"/>
    </row>
    <row r="3" spans="1:16" x14ac:dyDescent="0.25">
      <c r="B3" s="2" t="s">
        <v>1</v>
      </c>
      <c r="K3" s="73" t="s">
        <v>70</v>
      </c>
      <c r="L3" s="73"/>
      <c r="M3" s="73"/>
      <c r="N3" s="73"/>
      <c r="O3" s="73"/>
      <c r="P3" s="29"/>
    </row>
    <row r="5" spans="1:16" x14ac:dyDescent="0.25">
      <c r="B5" s="2" t="s">
        <v>101</v>
      </c>
      <c r="K5" s="75" t="s">
        <v>71</v>
      </c>
      <c r="L5" s="75"/>
      <c r="M5" s="75"/>
      <c r="N5" s="75"/>
      <c r="O5" s="75"/>
    </row>
    <row r="10" spans="1:16" x14ac:dyDescent="0.25">
      <c r="A10" s="76" t="s">
        <v>3</v>
      </c>
      <c r="B10" s="76"/>
      <c r="C10" s="76"/>
      <c r="D10" s="76"/>
      <c r="E10" s="76"/>
      <c r="F10" s="76"/>
      <c r="G10" s="76"/>
      <c r="H10" s="76"/>
      <c r="I10" s="76"/>
      <c r="J10" s="76"/>
      <c r="K10" s="76"/>
      <c r="L10" s="76"/>
      <c r="M10" s="76"/>
      <c r="N10" s="76"/>
      <c r="O10" s="76"/>
    </row>
    <row r="11" spans="1:16" x14ac:dyDescent="0.25">
      <c r="A11" s="73" t="s">
        <v>141</v>
      </c>
      <c r="B11" s="73"/>
      <c r="C11" s="73"/>
      <c r="D11" s="73"/>
      <c r="E11" s="73"/>
      <c r="F11" s="73"/>
      <c r="G11" s="73"/>
      <c r="H11" s="73"/>
      <c r="I11" s="73"/>
      <c r="J11" s="73"/>
      <c r="K11" s="73"/>
      <c r="L11" s="73"/>
      <c r="M11" s="73"/>
      <c r="N11" s="73"/>
      <c r="O11" s="73"/>
    </row>
    <row r="12" spans="1:16" x14ac:dyDescent="0.25">
      <c r="A12" s="72" t="s">
        <v>69</v>
      </c>
      <c r="B12" s="72"/>
      <c r="C12" s="72"/>
      <c r="D12" s="72"/>
      <c r="E12" s="72"/>
      <c r="F12" s="72"/>
      <c r="G12" s="72"/>
      <c r="H12" s="72"/>
      <c r="I12" s="72"/>
      <c r="J12" s="72"/>
      <c r="K12" s="72"/>
      <c r="L12" s="72"/>
      <c r="M12" s="72"/>
      <c r="N12" s="72"/>
      <c r="O12" s="72"/>
    </row>
    <row r="13" spans="1:16" x14ac:dyDescent="0.25">
      <c r="A13" s="72" t="s">
        <v>99</v>
      </c>
      <c r="B13" s="72"/>
      <c r="C13" s="72"/>
      <c r="D13" s="72"/>
      <c r="E13" s="72"/>
      <c r="F13" s="72"/>
      <c r="G13" s="72"/>
      <c r="H13" s="72"/>
      <c r="I13" s="72"/>
      <c r="J13" s="72"/>
      <c r="K13" s="72"/>
      <c r="L13" s="72"/>
      <c r="M13" s="72"/>
      <c r="N13" s="72"/>
      <c r="O13" s="72"/>
    </row>
    <row r="29" spans="2:4" x14ac:dyDescent="0.25">
      <c r="B29" s="2" t="s">
        <v>0</v>
      </c>
      <c r="D29" s="2" t="s">
        <v>4</v>
      </c>
    </row>
    <row r="30" spans="2:4" x14ac:dyDescent="0.25">
      <c r="D30" s="2" t="s">
        <v>5</v>
      </c>
    </row>
  </sheetData>
  <mergeCells count="7">
    <mergeCell ref="A13:O13"/>
    <mergeCell ref="K3:O3"/>
    <mergeCell ref="K2:L2"/>
    <mergeCell ref="K5:O5"/>
    <mergeCell ref="A10:O10"/>
    <mergeCell ref="A11:O11"/>
    <mergeCell ref="A12:O12"/>
  </mergeCells>
  <pageMargins left="0.51181102362204722" right="0.11811023622047245" top="0.74803149606299213" bottom="0.15748031496062992" header="0.31496062992125984" footer="0.31496062992125984"/>
  <pageSetup paperSize="9" orientation="landscape" horizontalDpi="4294967294" vertic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9"/>
  <sheetViews>
    <sheetView topLeftCell="A16" workbookViewId="0">
      <selection activeCell="R14" sqref="R14"/>
    </sheetView>
  </sheetViews>
  <sheetFormatPr defaultRowHeight="15.75" x14ac:dyDescent="0.25"/>
  <cols>
    <col min="1" max="1" width="8.28515625" style="2" customWidth="1"/>
    <col min="2" max="2" width="9.28515625" style="2" customWidth="1"/>
    <col min="3" max="3" width="8" style="2" customWidth="1"/>
    <col min="4" max="5" width="8.28515625" style="2" customWidth="1"/>
    <col min="6" max="7" width="8.42578125" style="2" customWidth="1"/>
    <col min="8" max="9" width="8.85546875" style="2" customWidth="1"/>
    <col min="10" max="13" width="8.7109375" style="2" customWidth="1"/>
    <col min="14" max="14" width="7.85546875" style="2" customWidth="1"/>
    <col min="15" max="15" width="7" style="2" customWidth="1"/>
    <col min="16" max="16" width="10.28515625" style="2" customWidth="1"/>
    <col min="17" max="16384" width="9.140625" style="2"/>
  </cols>
  <sheetData>
    <row r="2" spans="1:16" x14ac:dyDescent="0.25">
      <c r="A2" s="73" t="s">
        <v>143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</row>
    <row r="3" spans="1:16" x14ac:dyDescent="0.25">
      <c r="A3" s="72" t="s">
        <v>85</v>
      </c>
      <c r="B3" s="72"/>
      <c r="C3" s="72"/>
      <c r="D3" s="72"/>
      <c r="E3" s="72"/>
      <c r="F3" s="72"/>
      <c r="G3" s="72"/>
      <c r="H3" s="72"/>
      <c r="I3" s="72"/>
      <c r="J3" s="72"/>
      <c r="K3" s="72"/>
      <c r="L3" s="72"/>
      <c r="M3" s="72"/>
      <c r="N3" s="72"/>
      <c r="O3" s="72"/>
      <c r="P3" s="72"/>
    </row>
    <row r="5" spans="1:16" x14ac:dyDescent="0.25">
      <c r="A5" s="77" t="s">
        <v>6</v>
      </c>
      <c r="B5" s="78" t="s">
        <v>7</v>
      </c>
      <c r="C5" s="78"/>
      <c r="D5" s="80" t="s">
        <v>8</v>
      </c>
      <c r="E5" s="80"/>
      <c r="F5" s="80"/>
      <c r="G5" s="80"/>
      <c r="H5" s="80"/>
      <c r="I5" s="80"/>
      <c r="J5" s="80"/>
      <c r="K5" s="80"/>
      <c r="L5" s="80"/>
      <c r="M5" s="80"/>
      <c r="N5" s="78" t="s">
        <v>14</v>
      </c>
      <c r="O5" s="79"/>
      <c r="P5" s="78" t="s">
        <v>32</v>
      </c>
    </row>
    <row r="6" spans="1:16" ht="66" customHeight="1" x14ac:dyDescent="0.25">
      <c r="A6" s="77"/>
      <c r="B6" s="78"/>
      <c r="C6" s="78"/>
      <c r="D6" s="78" t="s">
        <v>9</v>
      </c>
      <c r="E6" s="78"/>
      <c r="F6" s="78" t="s">
        <v>10</v>
      </c>
      <c r="G6" s="78"/>
      <c r="H6" s="77" t="s">
        <v>11</v>
      </c>
      <c r="I6" s="77"/>
      <c r="J6" s="77" t="s">
        <v>12</v>
      </c>
      <c r="K6" s="77"/>
      <c r="L6" s="78" t="s">
        <v>13</v>
      </c>
      <c r="M6" s="78"/>
      <c r="N6" s="78"/>
      <c r="O6" s="79"/>
      <c r="P6" s="78"/>
    </row>
    <row r="7" spans="1:16" ht="45.75" x14ac:dyDescent="0.25">
      <c r="A7" s="77"/>
      <c r="B7" s="13" t="s">
        <v>103</v>
      </c>
      <c r="C7" s="13" t="s">
        <v>142</v>
      </c>
      <c r="D7" s="13" t="s">
        <v>103</v>
      </c>
      <c r="E7" s="13" t="s">
        <v>142</v>
      </c>
      <c r="F7" s="13" t="s">
        <v>103</v>
      </c>
      <c r="G7" s="13" t="s">
        <v>142</v>
      </c>
      <c r="H7" s="13" t="s">
        <v>103</v>
      </c>
      <c r="I7" s="13" t="s">
        <v>142</v>
      </c>
      <c r="J7" s="13" t="s">
        <v>103</v>
      </c>
      <c r="K7" s="13" t="s">
        <v>142</v>
      </c>
      <c r="L7" s="13" t="s">
        <v>103</v>
      </c>
      <c r="M7" s="13" t="s">
        <v>142</v>
      </c>
      <c r="N7" s="13" t="s">
        <v>103</v>
      </c>
      <c r="O7" s="13" t="s">
        <v>142</v>
      </c>
      <c r="P7" s="13" t="s">
        <v>142</v>
      </c>
    </row>
    <row r="8" spans="1:16" x14ac:dyDescent="0.25">
      <c r="A8" s="8" t="s">
        <v>15</v>
      </c>
      <c r="B8" s="48">
        <v>26</v>
      </c>
      <c r="C8" s="33">
        <v>31</v>
      </c>
      <c r="D8" s="51">
        <v>0</v>
      </c>
      <c r="E8" s="14">
        <v>0</v>
      </c>
      <c r="F8" s="51">
        <v>0</v>
      </c>
      <c r="G8" s="14">
        <v>0</v>
      </c>
      <c r="H8" s="48">
        <v>26</v>
      </c>
      <c r="I8" s="33">
        <v>31</v>
      </c>
      <c r="J8" s="51">
        <v>0</v>
      </c>
      <c r="K8" s="14">
        <v>0</v>
      </c>
      <c r="L8" s="51">
        <v>0</v>
      </c>
      <c r="M8" s="14">
        <v>0</v>
      </c>
      <c r="N8" s="51">
        <v>0</v>
      </c>
      <c r="O8" s="14">
        <v>0</v>
      </c>
      <c r="P8" s="8"/>
    </row>
    <row r="9" spans="1:16" x14ac:dyDescent="0.25">
      <c r="A9" s="8" t="s">
        <v>16</v>
      </c>
      <c r="B9" s="48">
        <v>30</v>
      </c>
      <c r="C9" s="33">
        <v>30</v>
      </c>
      <c r="D9" s="51">
        <v>0</v>
      </c>
      <c r="E9" s="14">
        <v>0</v>
      </c>
      <c r="F9" s="51">
        <v>0</v>
      </c>
      <c r="G9" s="14">
        <v>0</v>
      </c>
      <c r="H9" s="48">
        <v>30</v>
      </c>
      <c r="I9" s="33">
        <v>30</v>
      </c>
      <c r="J9" s="51">
        <v>0</v>
      </c>
      <c r="K9" s="14">
        <v>0</v>
      </c>
      <c r="L9" s="51">
        <v>0</v>
      </c>
      <c r="M9" s="14">
        <v>0</v>
      </c>
      <c r="N9" s="51">
        <v>0</v>
      </c>
      <c r="O9" s="14">
        <v>0</v>
      </c>
      <c r="P9" s="8"/>
    </row>
    <row r="10" spans="1:16" x14ac:dyDescent="0.25">
      <c r="A10" s="8" t="s">
        <v>17</v>
      </c>
      <c r="B10" s="48">
        <v>29</v>
      </c>
      <c r="C10" s="33">
        <v>30</v>
      </c>
      <c r="D10" s="51">
        <v>0</v>
      </c>
      <c r="E10" s="14">
        <v>0</v>
      </c>
      <c r="F10" s="51">
        <v>0</v>
      </c>
      <c r="G10" s="14">
        <v>0</v>
      </c>
      <c r="H10" s="48">
        <v>29</v>
      </c>
      <c r="I10" s="33">
        <v>30</v>
      </c>
      <c r="J10" s="51">
        <v>0</v>
      </c>
      <c r="K10" s="14">
        <v>0</v>
      </c>
      <c r="L10" s="51">
        <v>0</v>
      </c>
      <c r="M10" s="14">
        <v>0</v>
      </c>
      <c r="N10" s="51">
        <v>0</v>
      </c>
      <c r="O10" s="14">
        <v>0</v>
      </c>
      <c r="P10" s="8"/>
    </row>
    <row r="11" spans="1:16" x14ac:dyDescent="0.25">
      <c r="A11" s="8" t="s">
        <v>18</v>
      </c>
      <c r="B11" s="48">
        <v>28</v>
      </c>
      <c r="C11" s="33">
        <v>29</v>
      </c>
      <c r="D11" s="51">
        <v>0</v>
      </c>
      <c r="E11" s="14">
        <v>0</v>
      </c>
      <c r="F11" s="51">
        <v>0</v>
      </c>
      <c r="G11" s="14">
        <v>0</v>
      </c>
      <c r="H11" s="48">
        <v>28</v>
      </c>
      <c r="I11" s="33">
        <v>29</v>
      </c>
      <c r="J11" s="51">
        <v>0</v>
      </c>
      <c r="K11" s="14">
        <v>0</v>
      </c>
      <c r="L11" s="51">
        <v>0</v>
      </c>
      <c r="M11" s="14">
        <v>0</v>
      </c>
      <c r="N11" s="51">
        <v>0</v>
      </c>
      <c r="O11" s="14">
        <v>0</v>
      </c>
      <c r="P11" s="8"/>
    </row>
    <row r="12" spans="1:16" x14ac:dyDescent="0.25">
      <c r="A12" s="28" t="s">
        <v>72</v>
      </c>
      <c r="B12" s="48">
        <v>29</v>
      </c>
      <c r="C12" s="33">
        <v>30</v>
      </c>
      <c r="D12" s="51">
        <v>0</v>
      </c>
      <c r="E12" s="14">
        <v>0</v>
      </c>
      <c r="F12" s="51">
        <v>0</v>
      </c>
      <c r="G12" s="14">
        <v>0</v>
      </c>
      <c r="H12" s="48">
        <v>29</v>
      </c>
      <c r="I12" s="33">
        <v>30</v>
      </c>
      <c r="J12" s="51">
        <v>0</v>
      </c>
      <c r="K12" s="14">
        <v>0</v>
      </c>
      <c r="L12" s="51">
        <v>0</v>
      </c>
      <c r="M12" s="14">
        <v>0</v>
      </c>
      <c r="N12" s="51">
        <v>0</v>
      </c>
      <c r="O12" s="14">
        <v>0</v>
      </c>
      <c r="P12" s="28"/>
    </row>
    <row r="13" spans="1:16" x14ac:dyDescent="0.25">
      <c r="A13" s="28" t="s">
        <v>73</v>
      </c>
      <c r="B13" s="48">
        <v>26</v>
      </c>
      <c r="C13" s="33">
        <v>31</v>
      </c>
      <c r="D13" s="51">
        <v>0</v>
      </c>
      <c r="E13" s="14">
        <v>0</v>
      </c>
      <c r="F13" s="51">
        <v>0</v>
      </c>
      <c r="G13" s="14">
        <v>0</v>
      </c>
      <c r="H13" s="48">
        <v>26</v>
      </c>
      <c r="I13" s="33">
        <v>31</v>
      </c>
      <c r="J13" s="51">
        <v>0</v>
      </c>
      <c r="K13" s="14">
        <v>0</v>
      </c>
      <c r="L13" s="51">
        <v>0</v>
      </c>
      <c r="M13" s="14">
        <v>0</v>
      </c>
      <c r="N13" s="51">
        <v>0</v>
      </c>
      <c r="O13" s="14">
        <v>0</v>
      </c>
      <c r="P13" s="28"/>
    </row>
    <row r="14" spans="1:16" ht="48.75" customHeight="1" x14ac:dyDescent="0.25">
      <c r="A14" s="9" t="s">
        <v>19</v>
      </c>
      <c r="B14" s="32">
        <f t="shared" ref="B14" si="0">SUM(B8:B13)</f>
        <v>168</v>
      </c>
      <c r="C14" s="32">
        <f t="shared" ref="C14:P14" si="1">SUM(C8:C13)</f>
        <v>181</v>
      </c>
      <c r="D14" s="32">
        <f t="shared" si="1"/>
        <v>0</v>
      </c>
      <c r="E14" s="32">
        <f t="shared" si="1"/>
        <v>0</v>
      </c>
      <c r="F14" s="32">
        <f t="shared" si="1"/>
        <v>0</v>
      </c>
      <c r="G14" s="32">
        <f t="shared" si="1"/>
        <v>0</v>
      </c>
      <c r="H14" s="32">
        <f t="shared" si="1"/>
        <v>168</v>
      </c>
      <c r="I14" s="32">
        <f t="shared" ref="I14" si="2">SUM(I8:I13)</f>
        <v>181</v>
      </c>
      <c r="J14" s="32">
        <f t="shared" si="1"/>
        <v>0</v>
      </c>
      <c r="K14" s="32">
        <f t="shared" si="1"/>
        <v>0</v>
      </c>
      <c r="L14" s="32">
        <f t="shared" si="1"/>
        <v>0</v>
      </c>
      <c r="M14" s="32">
        <f t="shared" si="1"/>
        <v>0</v>
      </c>
      <c r="N14" s="32">
        <f t="shared" si="1"/>
        <v>0</v>
      </c>
      <c r="O14" s="32">
        <f t="shared" si="1"/>
        <v>0</v>
      </c>
      <c r="P14" s="32">
        <f t="shared" si="1"/>
        <v>0</v>
      </c>
    </row>
    <row r="15" spans="1:16" x14ac:dyDescent="0.25">
      <c r="A15" s="8" t="s">
        <v>20</v>
      </c>
      <c r="B15" s="48">
        <v>27</v>
      </c>
      <c r="C15" s="33">
        <v>26</v>
      </c>
      <c r="D15" s="48">
        <v>0</v>
      </c>
      <c r="E15" s="14">
        <v>0</v>
      </c>
      <c r="F15" s="51">
        <v>0</v>
      </c>
      <c r="G15" s="14">
        <v>0</v>
      </c>
      <c r="H15" s="48">
        <v>27</v>
      </c>
      <c r="I15" s="33">
        <v>26</v>
      </c>
      <c r="J15" s="51">
        <v>0</v>
      </c>
      <c r="K15" s="14">
        <v>0</v>
      </c>
      <c r="L15" s="51">
        <v>0</v>
      </c>
      <c r="M15" s="14">
        <v>0</v>
      </c>
      <c r="N15" s="51">
        <v>0</v>
      </c>
      <c r="O15" s="14"/>
      <c r="P15" s="8"/>
    </row>
    <row r="16" spans="1:16" x14ac:dyDescent="0.25">
      <c r="A16" s="8" t="s">
        <v>21</v>
      </c>
      <c r="B16" s="48">
        <v>30</v>
      </c>
      <c r="C16" s="33">
        <v>27</v>
      </c>
      <c r="D16" s="48">
        <v>0</v>
      </c>
      <c r="E16" s="14">
        <v>0</v>
      </c>
      <c r="F16" s="51">
        <v>0</v>
      </c>
      <c r="G16" s="14">
        <v>0</v>
      </c>
      <c r="H16" s="48">
        <v>30</v>
      </c>
      <c r="I16" s="33">
        <v>27</v>
      </c>
      <c r="J16" s="51">
        <v>0</v>
      </c>
      <c r="K16" s="14">
        <v>0</v>
      </c>
      <c r="L16" s="51">
        <v>0</v>
      </c>
      <c r="M16" s="14">
        <v>0</v>
      </c>
      <c r="N16" s="51">
        <v>0</v>
      </c>
      <c r="O16" s="14">
        <v>0</v>
      </c>
      <c r="P16" s="8"/>
    </row>
    <row r="17" spans="1:16" x14ac:dyDescent="0.25">
      <c r="A17" s="8" t="s">
        <v>22</v>
      </c>
      <c r="B17" s="48">
        <v>30</v>
      </c>
      <c r="C17" s="33">
        <v>25</v>
      </c>
      <c r="D17" s="48">
        <v>0</v>
      </c>
      <c r="E17" s="14">
        <v>0</v>
      </c>
      <c r="F17" s="51">
        <v>0</v>
      </c>
      <c r="G17" s="14">
        <v>0</v>
      </c>
      <c r="H17" s="48">
        <v>30</v>
      </c>
      <c r="I17" s="33">
        <v>25</v>
      </c>
      <c r="J17" s="51">
        <v>0</v>
      </c>
      <c r="K17" s="14">
        <v>0</v>
      </c>
      <c r="L17" s="51">
        <v>0</v>
      </c>
      <c r="M17" s="14">
        <v>0</v>
      </c>
      <c r="N17" s="51">
        <v>0</v>
      </c>
      <c r="O17" s="14">
        <v>0</v>
      </c>
      <c r="P17" s="8"/>
    </row>
    <row r="18" spans="1:16" x14ac:dyDescent="0.25">
      <c r="A18" s="28" t="s">
        <v>74</v>
      </c>
      <c r="B18" s="48">
        <v>30</v>
      </c>
      <c r="C18" s="33">
        <v>26</v>
      </c>
      <c r="D18" s="48">
        <v>0</v>
      </c>
      <c r="E18" s="14">
        <v>0</v>
      </c>
      <c r="F18" s="51">
        <v>0</v>
      </c>
      <c r="G18" s="14">
        <v>0</v>
      </c>
      <c r="H18" s="48">
        <v>30</v>
      </c>
      <c r="I18" s="33">
        <v>26</v>
      </c>
      <c r="J18" s="51">
        <v>0</v>
      </c>
      <c r="K18" s="14">
        <v>0</v>
      </c>
      <c r="L18" s="51">
        <v>0</v>
      </c>
      <c r="M18" s="14">
        <v>0</v>
      </c>
      <c r="N18" s="51">
        <v>0</v>
      </c>
      <c r="O18" s="14">
        <v>0</v>
      </c>
      <c r="P18" s="28"/>
    </row>
    <row r="19" spans="1:16" x14ac:dyDescent="0.25">
      <c r="A19" s="28" t="s">
        <v>75</v>
      </c>
      <c r="B19" s="48">
        <v>28</v>
      </c>
      <c r="C19" s="33">
        <v>27</v>
      </c>
      <c r="D19" s="48">
        <v>0</v>
      </c>
      <c r="E19" s="14">
        <v>0</v>
      </c>
      <c r="F19" s="51">
        <v>0</v>
      </c>
      <c r="G19" s="14">
        <v>0</v>
      </c>
      <c r="H19" s="48">
        <v>28</v>
      </c>
      <c r="I19" s="33">
        <v>27</v>
      </c>
      <c r="J19" s="51">
        <v>0</v>
      </c>
      <c r="K19" s="14">
        <v>0</v>
      </c>
      <c r="L19" s="51">
        <v>0</v>
      </c>
      <c r="M19" s="14">
        <v>0</v>
      </c>
      <c r="N19" s="51">
        <v>0</v>
      </c>
      <c r="O19" s="14">
        <v>0</v>
      </c>
      <c r="P19" s="28"/>
    </row>
    <row r="20" spans="1:16" x14ac:dyDescent="0.25">
      <c r="A20" s="28" t="s">
        <v>86</v>
      </c>
      <c r="B20" s="49">
        <v>0</v>
      </c>
      <c r="C20" s="70">
        <v>26</v>
      </c>
      <c r="D20" s="48">
        <v>0</v>
      </c>
      <c r="E20" s="14">
        <v>0</v>
      </c>
      <c r="F20" s="51">
        <v>0</v>
      </c>
      <c r="G20" s="14">
        <v>0</v>
      </c>
      <c r="H20" s="49">
        <v>0</v>
      </c>
      <c r="I20" s="70">
        <v>26</v>
      </c>
      <c r="J20" s="51">
        <v>0</v>
      </c>
      <c r="K20" s="14">
        <v>0</v>
      </c>
      <c r="L20" s="51">
        <v>0</v>
      </c>
      <c r="M20" s="14">
        <v>0</v>
      </c>
      <c r="N20" s="51">
        <v>0</v>
      </c>
      <c r="O20" s="14">
        <v>0</v>
      </c>
      <c r="P20" s="28"/>
    </row>
    <row r="21" spans="1:16" ht="45" customHeight="1" x14ac:dyDescent="0.25">
      <c r="A21" s="9" t="s">
        <v>23</v>
      </c>
      <c r="B21" s="32">
        <f t="shared" ref="B21" si="3">SUM(B15:B20)</f>
        <v>145</v>
      </c>
      <c r="C21" s="32">
        <f t="shared" ref="C21:P21" si="4">SUM(C15:C20)</f>
        <v>157</v>
      </c>
      <c r="D21" s="32">
        <f t="shared" si="4"/>
        <v>0</v>
      </c>
      <c r="E21" s="32">
        <f t="shared" si="4"/>
        <v>0</v>
      </c>
      <c r="F21" s="32">
        <f t="shared" si="4"/>
        <v>0</v>
      </c>
      <c r="G21" s="32">
        <f t="shared" si="4"/>
        <v>0</v>
      </c>
      <c r="H21" s="32">
        <f t="shared" si="4"/>
        <v>145</v>
      </c>
      <c r="I21" s="32">
        <f t="shared" ref="I21" si="5">SUM(I15:I20)</f>
        <v>157</v>
      </c>
      <c r="J21" s="32">
        <f t="shared" si="4"/>
        <v>0</v>
      </c>
      <c r="K21" s="32">
        <f t="shared" si="4"/>
        <v>0</v>
      </c>
      <c r="L21" s="32">
        <f t="shared" si="4"/>
        <v>0</v>
      </c>
      <c r="M21" s="32">
        <f t="shared" si="4"/>
        <v>0</v>
      </c>
      <c r="N21" s="32">
        <f t="shared" si="4"/>
        <v>0</v>
      </c>
      <c r="O21" s="32">
        <f t="shared" si="4"/>
        <v>0</v>
      </c>
      <c r="P21" s="32">
        <f t="shared" si="4"/>
        <v>0</v>
      </c>
    </row>
    <row r="22" spans="1:16" x14ac:dyDescent="0.25">
      <c r="A22" s="28" t="s">
        <v>24</v>
      </c>
      <c r="B22" s="48">
        <v>26</v>
      </c>
      <c r="C22" s="33">
        <v>27</v>
      </c>
      <c r="D22" s="48">
        <v>0</v>
      </c>
      <c r="E22" s="33">
        <v>0</v>
      </c>
      <c r="F22" s="51">
        <v>0</v>
      </c>
      <c r="G22" s="14">
        <v>0</v>
      </c>
      <c r="H22" s="48">
        <v>26</v>
      </c>
      <c r="I22" s="33">
        <v>27</v>
      </c>
      <c r="J22" s="51">
        <v>0</v>
      </c>
      <c r="K22" s="14">
        <v>0</v>
      </c>
      <c r="L22" s="51">
        <v>0</v>
      </c>
      <c r="M22" s="14">
        <v>0</v>
      </c>
      <c r="N22" s="51">
        <v>0</v>
      </c>
      <c r="O22" s="14">
        <v>0</v>
      </c>
      <c r="P22" s="8"/>
    </row>
    <row r="23" spans="1:16" x14ac:dyDescent="0.25">
      <c r="A23" s="28" t="s">
        <v>25</v>
      </c>
      <c r="B23" s="48">
        <v>33</v>
      </c>
      <c r="C23" s="33">
        <v>30</v>
      </c>
      <c r="D23" s="48">
        <v>0</v>
      </c>
      <c r="E23" s="33">
        <v>0</v>
      </c>
      <c r="F23" s="51">
        <v>0</v>
      </c>
      <c r="G23" s="14">
        <v>0</v>
      </c>
      <c r="H23" s="48">
        <v>33</v>
      </c>
      <c r="I23" s="33">
        <v>30</v>
      </c>
      <c r="J23" s="51">
        <v>0</v>
      </c>
      <c r="K23" s="14">
        <v>0</v>
      </c>
      <c r="L23" s="51">
        <v>0</v>
      </c>
      <c r="M23" s="14">
        <v>0</v>
      </c>
      <c r="N23" s="51">
        <v>0</v>
      </c>
      <c r="O23" s="14">
        <v>0</v>
      </c>
      <c r="P23" s="8"/>
    </row>
    <row r="24" spans="1:16" x14ac:dyDescent="0.25">
      <c r="A24" s="28" t="s">
        <v>26</v>
      </c>
      <c r="B24" s="48">
        <v>30</v>
      </c>
      <c r="C24" s="33">
        <v>30</v>
      </c>
      <c r="D24" s="48">
        <v>0</v>
      </c>
      <c r="E24" s="33">
        <v>0</v>
      </c>
      <c r="F24" s="51">
        <v>0</v>
      </c>
      <c r="G24" s="14">
        <v>0</v>
      </c>
      <c r="H24" s="48">
        <v>30</v>
      </c>
      <c r="I24" s="33">
        <v>30</v>
      </c>
      <c r="J24" s="51">
        <v>0</v>
      </c>
      <c r="K24" s="14">
        <v>0</v>
      </c>
      <c r="L24" s="51">
        <v>0</v>
      </c>
      <c r="M24" s="14">
        <v>0</v>
      </c>
      <c r="N24" s="51">
        <v>0</v>
      </c>
      <c r="O24" s="14">
        <v>0</v>
      </c>
      <c r="P24" s="8"/>
    </row>
    <row r="25" spans="1:16" x14ac:dyDescent="0.25">
      <c r="A25" s="28" t="s">
        <v>76</v>
      </c>
      <c r="B25" s="48">
        <v>29</v>
      </c>
      <c r="C25" s="33">
        <v>31</v>
      </c>
      <c r="D25" s="48">
        <v>0</v>
      </c>
      <c r="E25" s="33">
        <v>0</v>
      </c>
      <c r="F25" s="51">
        <v>0</v>
      </c>
      <c r="G25" s="14">
        <v>0</v>
      </c>
      <c r="H25" s="48">
        <v>29</v>
      </c>
      <c r="I25" s="33">
        <v>31</v>
      </c>
      <c r="J25" s="51">
        <v>0</v>
      </c>
      <c r="K25" s="14">
        <v>0</v>
      </c>
      <c r="L25" s="51">
        <v>0</v>
      </c>
      <c r="M25" s="14">
        <v>0</v>
      </c>
      <c r="N25" s="51">
        <v>0</v>
      </c>
      <c r="O25" s="14">
        <v>0</v>
      </c>
      <c r="P25" s="28"/>
    </row>
    <row r="26" spans="1:16" x14ac:dyDescent="0.25">
      <c r="A26" s="28" t="s">
        <v>77</v>
      </c>
      <c r="B26" s="48">
        <v>27</v>
      </c>
      <c r="C26" s="33">
        <v>29</v>
      </c>
      <c r="D26" s="48">
        <v>0</v>
      </c>
      <c r="E26" s="33">
        <v>0</v>
      </c>
      <c r="F26" s="51">
        <v>0</v>
      </c>
      <c r="G26" s="14">
        <v>0</v>
      </c>
      <c r="H26" s="48">
        <v>27</v>
      </c>
      <c r="I26" s="33">
        <v>29</v>
      </c>
      <c r="J26" s="51">
        <v>0</v>
      </c>
      <c r="K26" s="14">
        <v>0</v>
      </c>
      <c r="L26" s="51">
        <v>0</v>
      </c>
      <c r="M26" s="14">
        <v>0</v>
      </c>
      <c r="N26" s="51">
        <v>0</v>
      </c>
      <c r="O26" s="14">
        <v>0</v>
      </c>
      <c r="P26" s="28"/>
    </row>
    <row r="27" spans="1:16" x14ac:dyDescent="0.25">
      <c r="A27" s="28" t="s">
        <v>78</v>
      </c>
      <c r="B27" s="48">
        <v>32</v>
      </c>
      <c r="C27" s="33">
        <v>0</v>
      </c>
      <c r="D27" s="48">
        <v>0</v>
      </c>
      <c r="E27" s="33">
        <v>0</v>
      </c>
      <c r="F27" s="51">
        <v>0</v>
      </c>
      <c r="G27" s="14">
        <v>0</v>
      </c>
      <c r="H27" s="48">
        <v>32</v>
      </c>
      <c r="I27" s="33">
        <v>0</v>
      </c>
      <c r="J27" s="51">
        <v>0</v>
      </c>
      <c r="K27" s="14">
        <v>0</v>
      </c>
      <c r="L27" s="51">
        <v>0</v>
      </c>
      <c r="M27" s="14">
        <v>0</v>
      </c>
      <c r="N27" s="51">
        <v>0</v>
      </c>
      <c r="O27" s="14">
        <v>0</v>
      </c>
      <c r="P27" s="28"/>
    </row>
    <row r="28" spans="1:16" ht="46.5" customHeight="1" x14ac:dyDescent="0.25">
      <c r="A28" s="9" t="s">
        <v>27</v>
      </c>
      <c r="B28" s="32">
        <f t="shared" ref="B28" si="6">SUM(B22:B27)</f>
        <v>177</v>
      </c>
      <c r="C28" s="32">
        <f t="shared" ref="C28:P28" si="7">SUM(C22:C27)</f>
        <v>147</v>
      </c>
      <c r="D28" s="32">
        <f t="shared" si="7"/>
        <v>0</v>
      </c>
      <c r="E28" s="32">
        <f t="shared" si="7"/>
        <v>0</v>
      </c>
      <c r="F28" s="32">
        <f t="shared" si="7"/>
        <v>0</v>
      </c>
      <c r="G28" s="32">
        <f t="shared" si="7"/>
        <v>0</v>
      </c>
      <c r="H28" s="32">
        <f t="shared" si="7"/>
        <v>177</v>
      </c>
      <c r="I28" s="32">
        <f t="shared" ref="I28" si="8">SUM(I22:I27)</f>
        <v>147</v>
      </c>
      <c r="J28" s="32">
        <f t="shared" si="7"/>
        <v>0</v>
      </c>
      <c r="K28" s="32">
        <f t="shared" si="7"/>
        <v>0</v>
      </c>
      <c r="L28" s="32">
        <f t="shared" si="7"/>
        <v>0</v>
      </c>
      <c r="M28" s="32">
        <f t="shared" si="7"/>
        <v>0</v>
      </c>
      <c r="N28" s="32">
        <f t="shared" si="7"/>
        <v>0</v>
      </c>
      <c r="O28" s="32">
        <f t="shared" si="7"/>
        <v>0</v>
      </c>
      <c r="P28" s="32">
        <f t="shared" si="7"/>
        <v>0</v>
      </c>
    </row>
    <row r="29" spans="1:16" x14ac:dyDescent="0.25">
      <c r="A29" s="8" t="s">
        <v>28</v>
      </c>
      <c r="B29" s="48">
        <v>28</v>
      </c>
      <c r="C29" s="33">
        <v>25</v>
      </c>
      <c r="D29" s="48">
        <v>0</v>
      </c>
      <c r="E29" s="33">
        <v>0</v>
      </c>
      <c r="F29" s="51">
        <v>0</v>
      </c>
      <c r="G29" s="14">
        <v>0</v>
      </c>
      <c r="H29" s="48">
        <v>28</v>
      </c>
      <c r="I29" s="33">
        <v>25</v>
      </c>
      <c r="J29" s="51">
        <v>0</v>
      </c>
      <c r="K29" s="14">
        <v>0</v>
      </c>
      <c r="L29" s="51">
        <v>0</v>
      </c>
      <c r="M29" s="14">
        <v>0</v>
      </c>
      <c r="N29" s="51">
        <v>0</v>
      </c>
      <c r="O29" s="14">
        <v>0</v>
      </c>
      <c r="P29" s="8"/>
    </row>
    <row r="30" spans="1:16" x14ac:dyDescent="0.25">
      <c r="A30" s="8" t="s">
        <v>29</v>
      </c>
      <c r="B30" s="48">
        <v>28</v>
      </c>
      <c r="C30" s="33">
        <v>31</v>
      </c>
      <c r="D30" s="48">
        <v>0</v>
      </c>
      <c r="E30" s="33">
        <v>0</v>
      </c>
      <c r="F30" s="51">
        <v>0</v>
      </c>
      <c r="G30" s="14">
        <v>0</v>
      </c>
      <c r="H30" s="48">
        <v>28</v>
      </c>
      <c r="I30" s="33">
        <v>31</v>
      </c>
      <c r="J30" s="51">
        <v>0</v>
      </c>
      <c r="K30" s="14">
        <v>0</v>
      </c>
      <c r="L30" s="51">
        <v>0</v>
      </c>
      <c r="M30" s="14">
        <v>0</v>
      </c>
      <c r="N30" s="51">
        <v>0</v>
      </c>
      <c r="O30" s="14">
        <v>0</v>
      </c>
      <c r="P30" s="8"/>
    </row>
    <row r="31" spans="1:16" x14ac:dyDescent="0.25">
      <c r="A31" s="8" t="s">
        <v>30</v>
      </c>
      <c r="B31" s="48">
        <v>27</v>
      </c>
      <c r="C31" s="33">
        <v>27</v>
      </c>
      <c r="D31" s="48">
        <v>0</v>
      </c>
      <c r="E31" s="33">
        <v>0</v>
      </c>
      <c r="F31" s="51">
        <v>0</v>
      </c>
      <c r="G31" s="14">
        <v>0</v>
      </c>
      <c r="H31" s="48">
        <v>27</v>
      </c>
      <c r="I31" s="33">
        <v>27</v>
      </c>
      <c r="J31" s="51">
        <v>0</v>
      </c>
      <c r="K31" s="14">
        <v>0</v>
      </c>
      <c r="L31" s="51">
        <v>0</v>
      </c>
      <c r="M31" s="14">
        <v>0</v>
      </c>
      <c r="N31" s="51">
        <v>0</v>
      </c>
      <c r="O31" s="14">
        <v>0</v>
      </c>
      <c r="P31" s="8"/>
    </row>
    <row r="32" spans="1:16" x14ac:dyDescent="0.25">
      <c r="A32" s="28" t="s">
        <v>79</v>
      </c>
      <c r="B32" s="48">
        <v>27</v>
      </c>
      <c r="C32" s="33">
        <v>27</v>
      </c>
      <c r="D32" s="48">
        <v>0</v>
      </c>
      <c r="E32" s="33">
        <v>0</v>
      </c>
      <c r="F32" s="51">
        <v>0</v>
      </c>
      <c r="G32" s="14">
        <v>0</v>
      </c>
      <c r="H32" s="48">
        <v>27</v>
      </c>
      <c r="I32" s="33">
        <v>27</v>
      </c>
      <c r="J32" s="51">
        <v>0</v>
      </c>
      <c r="K32" s="14">
        <v>0</v>
      </c>
      <c r="L32" s="51">
        <v>0</v>
      </c>
      <c r="M32" s="14">
        <v>0</v>
      </c>
      <c r="N32" s="51">
        <v>0</v>
      </c>
      <c r="O32" s="14">
        <v>0</v>
      </c>
      <c r="P32" s="28"/>
    </row>
    <row r="33" spans="1:16" x14ac:dyDescent="0.25">
      <c r="A33" s="28" t="s">
        <v>80</v>
      </c>
      <c r="B33" s="48">
        <v>27</v>
      </c>
      <c r="C33" s="33">
        <v>25</v>
      </c>
      <c r="D33" s="48">
        <v>0</v>
      </c>
      <c r="E33" s="33">
        <v>0</v>
      </c>
      <c r="F33" s="51">
        <v>0</v>
      </c>
      <c r="G33" s="14">
        <v>0</v>
      </c>
      <c r="H33" s="48">
        <v>27</v>
      </c>
      <c r="I33" s="33">
        <v>25</v>
      </c>
      <c r="J33" s="51">
        <v>0</v>
      </c>
      <c r="K33" s="14">
        <v>0</v>
      </c>
      <c r="L33" s="51">
        <v>0</v>
      </c>
      <c r="M33" s="14">
        <v>0</v>
      </c>
      <c r="N33" s="51">
        <v>0</v>
      </c>
      <c r="O33" s="14">
        <v>0</v>
      </c>
      <c r="P33" s="28"/>
    </row>
    <row r="34" spans="1:16" x14ac:dyDescent="0.25">
      <c r="A34" s="28" t="s">
        <v>81</v>
      </c>
      <c r="B34" s="48">
        <v>27</v>
      </c>
      <c r="C34" s="33">
        <v>30</v>
      </c>
      <c r="D34" s="48">
        <v>0</v>
      </c>
      <c r="E34" s="33">
        <v>0</v>
      </c>
      <c r="F34" s="51">
        <v>0</v>
      </c>
      <c r="G34" s="14">
        <v>0</v>
      </c>
      <c r="H34" s="48">
        <v>27</v>
      </c>
      <c r="I34" s="33">
        <v>30</v>
      </c>
      <c r="J34" s="51">
        <v>0</v>
      </c>
      <c r="K34" s="14">
        <v>0</v>
      </c>
      <c r="L34" s="51">
        <v>0</v>
      </c>
      <c r="M34" s="14">
        <v>0</v>
      </c>
      <c r="N34" s="51">
        <v>0</v>
      </c>
      <c r="O34" s="14">
        <v>0</v>
      </c>
      <c r="P34" s="28"/>
    </row>
    <row r="35" spans="1:16" ht="44.25" customHeight="1" x14ac:dyDescent="0.25">
      <c r="A35" s="9" t="s">
        <v>31</v>
      </c>
      <c r="B35" s="54">
        <f t="shared" ref="B35" si="9">SUM(B29:B34)</f>
        <v>164</v>
      </c>
      <c r="C35" s="54">
        <f t="shared" ref="C35:P35" si="10">SUM(C29:C34)</f>
        <v>165</v>
      </c>
      <c r="D35" s="54">
        <f t="shared" si="10"/>
        <v>0</v>
      </c>
      <c r="E35" s="54">
        <f t="shared" si="10"/>
        <v>0</v>
      </c>
      <c r="F35" s="54">
        <f t="shared" si="10"/>
        <v>0</v>
      </c>
      <c r="G35" s="54">
        <f t="shared" si="10"/>
        <v>0</v>
      </c>
      <c r="H35" s="54">
        <f t="shared" si="10"/>
        <v>164</v>
      </c>
      <c r="I35" s="54">
        <f t="shared" ref="I35" si="11">SUM(I29:I34)</f>
        <v>165</v>
      </c>
      <c r="J35" s="54">
        <f t="shared" si="10"/>
        <v>0</v>
      </c>
      <c r="K35" s="54">
        <f t="shared" si="10"/>
        <v>0</v>
      </c>
      <c r="L35" s="54">
        <f t="shared" si="10"/>
        <v>0</v>
      </c>
      <c r="M35" s="54">
        <f t="shared" si="10"/>
        <v>0</v>
      </c>
      <c r="N35" s="54">
        <f t="shared" si="10"/>
        <v>0</v>
      </c>
      <c r="O35" s="54">
        <f t="shared" si="10"/>
        <v>0</v>
      </c>
      <c r="P35" s="54">
        <f t="shared" si="10"/>
        <v>0</v>
      </c>
    </row>
    <row r="36" spans="1:16" s="12" customFormat="1" ht="50.25" customHeight="1" x14ac:dyDescent="0.25">
      <c r="A36" s="11" t="s">
        <v>33</v>
      </c>
      <c r="B36" s="15">
        <f>B14+B21+B28+B35</f>
        <v>654</v>
      </c>
      <c r="C36" s="15">
        <f>C14+C21+C28+C35</f>
        <v>650</v>
      </c>
      <c r="D36" s="15"/>
      <c r="E36" s="15"/>
      <c r="F36" s="15">
        <f t="shared" ref="F36" si="12">F14+F21+F28+F35</f>
        <v>0</v>
      </c>
      <c r="G36" s="15">
        <f t="shared" ref="G36:M36" si="13">G14+G21+G28+G35</f>
        <v>0</v>
      </c>
      <c r="H36" s="15">
        <f>H14+H21+H28+H35</f>
        <v>654</v>
      </c>
      <c r="I36" s="15">
        <f>I14+I21+I28+I35</f>
        <v>650</v>
      </c>
      <c r="J36" s="15">
        <f t="shared" ref="J36" si="14">J14+J21+J28+J35</f>
        <v>0</v>
      </c>
      <c r="K36" s="15">
        <f t="shared" si="13"/>
        <v>0</v>
      </c>
      <c r="L36" s="15">
        <f t="shared" ref="L36" si="15">L14+L21+L28+L35</f>
        <v>0</v>
      </c>
      <c r="M36" s="15">
        <f t="shared" si="13"/>
        <v>0</v>
      </c>
      <c r="N36" s="15">
        <f>N14+N21+N28+N35</f>
        <v>0</v>
      </c>
      <c r="O36" s="15">
        <f>O14+O21+O28+O35</f>
        <v>0</v>
      </c>
      <c r="P36" s="15"/>
    </row>
    <row r="38" spans="1:16" x14ac:dyDescent="0.25">
      <c r="A38" s="30"/>
      <c r="B38" s="30"/>
      <c r="C38" s="30"/>
      <c r="D38" s="30"/>
      <c r="E38" s="30"/>
      <c r="F38" s="30"/>
      <c r="G38" s="30"/>
      <c r="H38" s="30"/>
      <c r="I38" s="30"/>
      <c r="J38" s="30"/>
    </row>
    <row r="39" spans="1:16" x14ac:dyDescent="0.25">
      <c r="A39" s="31" t="s">
        <v>82</v>
      </c>
      <c r="B39" s="31"/>
      <c r="C39" s="31"/>
      <c r="D39" s="31"/>
      <c r="E39" s="31"/>
      <c r="F39" s="30"/>
      <c r="G39" s="30" t="s">
        <v>83</v>
      </c>
      <c r="H39" s="30"/>
      <c r="I39" s="30" t="s">
        <v>84</v>
      </c>
      <c r="J39" s="30"/>
    </row>
  </sheetData>
  <mergeCells count="12">
    <mergeCell ref="A5:A7"/>
    <mergeCell ref="B5:C6"/>
    <mergeCell ref="N5:O6"/>
    <mergeCell ref="P5:P6"/>
    <mergeCell ref="A2:P2"/>
    <mergeCell ref="A3:P3"/>
    <mergeCell ref="D5:M5"/>
    <mergeCell ref="D6:E6"/>
    <mergeCell ref="F6:G6"/>
    <mergeCell ref="H6:I6"/>
    <mergeCell ref="J6:K6"/>
    <mergeCell ref="L6:M6"/>
  </mergeCells>
  <pageMargins left="0.51181102362204722" right="0.11811023622047245" top="0.74803149606299213" bottom="0.15748031496062992" header="0.31496062992125984" footer="0.31496062992125984"/>
  <pageSetup paperSize="9" orientation="landscape" horizontalDpi="4294967294" verticalDpi="4294967294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27"/>
  <sheetViews>
    <sheetView topLeftCell="A4" workbookViewId="0">
      <selection activeCell="K8" sqref="K8:K11"/>
    </sheetView>
  </sheetViews>
  <sheetFormatPr defaultRowHeight="15.75" x14ac:dyDescent="0.25"/>
  <cols>
    <col min="1" max="1" width="11.28515625" style="2" customWidth="1"/>
    <col min="2" max="3" width="6.28515625" style="2" customWidth="1"/>
    <col min="4" max="5" width="6.7109375" style="2" customWidth="1"/>
    <col min="6" max="6" width="7.5703125" style="2" customWidth="1"/>
    <col min="7" max="7" width="8" style="2" customWidth="1"/>
    <col min="8" max="9" width="6.85546875" style="2" customWidth="1"/>
    <col min="10" max="11" width="6.7109375" style="2" customWidth="1"/>
    <col min="12" max="12" width="7.7109375" style="2" customWidth="1"/>
    <col min="13" max="13" width="8.140625" style="2" customWidth="1"/>
    <col min="14" max="15" width="7.140625" style="2" customWidth="1"/>
    <col min="16" max="17" width="7" style="2" customWidth="1"/>
    <col min="18" max="19" width="7.7109375" style="2" customWidth="1"/>
    <col min="20" max="16384" width="9.140625" style="2"/>
  </cols>
  <sheetData>
    <row r="2" spans="1:19" x14ac:dyDescent="0.25">
      <c r="A2" s="73" t="s">
        <v>143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</row>
    <row r="3" spans="1:19" x14ac:dyDescent="0.25">
      <c r="A3" s="72" t="s">
        <v>100</v>
      </c>
      <c r="B3" s="72"/>
      <c r="C3" s="72"/>
      <c r="D3" s="72"/>
      <c r="E3" s="72"/>
      <c r="F3" s="72"/>
      <c r="G3" s="72"/>
      <c r="H3" s="72"/>
      <c r="I3" s="72"/>
      <c r="J3" s="72"/>
      <c r="K3" s="72"/>
      <c r="L3" s="72"/>
      <c r="M3" s="72"/>
      <c r="N3" s="72"/>
      <c r="O3" s="72"/>
      <c r="P3" s="72"/>
      <c r="Q3" s="72"/>
      <c r="R3" s="72"/>
      <c r="S3" s="72"/>
    </row>
    <row r="5" spans="1:19" ht="45" customHeight="1" x14ac:dyDescent="0.25">
      <c r="A5" s="77" t="s">
        <v>34</v>
      </c>
      <c r="B5" s="80" t="s">
        <v>35</v>
      </c>
      <c r="C5" s="80"/>
      <c r="D5" s="80"/>
      <c r="E5" s="80"/>
      <c r="F5" s="80"/>
      <c r="G5" s="80"/>
      <c r="H5" s="81" t="s">
        <v>39</v>
      </c>
      <c r="I5" s="81"/>
      <c r="J5" s="81"/>
      <c r="K5" s="81"/>
      <c r="L5" s="81"/>
      <c r="M5" s="81"/>
      <c r="N5" s="81" t="s">
        <v>40</v>
      </c>
      <c r="O5" s="81"/>
      <c r="P5" s="81"/>
      <c r="Q5" s="81"/>
      <c r="R5" s="81"/>
      <c r="S5" s="81"/>
    </row>
    <row r="6" spans="1:19" ht="33" customHeight="1" x14ac:dyDescent="0.25">
      <c r="A6" s="77"/>
      <c r="B6" s="78" t="s">
        <v>36</v>
      </c>
      <c r="C6" s="78"/>
      <c r="D6" s="77" t="s">
        <v>37</v>
      </c>
      <c r="E6" s="77"/>
      <c r="F6" s="78" t="s">
        <v>38</v>
      </c>
      <c r="G6" s="78"/>
      <c r="H6" s="78" t="s">
        <v>41</v>
      </c>
      <c r="I6" s="78"/>
      <c r="J6" s="77" t="s">
        <v>37</v>
      </c>
      <c r="K6" s="77"/>
      <c r="L6" s="78" t="s">
        <v>38</v>
      </c>
      <c r="M6" s="78"/>
      <c r="N6" s="78" t="s">
        <v>41</v>
      </c>
      <c r="O6" s="78"/>
      <c r="P6" s="77" t="s">
        <v>37</v>
      </c>
      <c r="Q6" s="77"/>
      <c r="R6" s="78" t="s">
        <v>38</v>
      </c>
      <c r="S6" s="78"/>
    </row>
    <row r="7" spans="1:19" ht="45.75" x14ac:dyDescent="0.25">
      <c r="A7" s="77"/>
      <c r="B7" s="40" t="s">
        <v>103</v>
      </c>
      <c r="C7" s="13" t="s">
        <v>142</v>
      </c>
      <c r="D7" s="40" t="s">
        <v>103</v>
      </c>
      <c r="E7" s="13" t="s">
        <v>142</v>
      </c>
      <c r="F7" s="40" t="s">
        <v>103</v>
      </c>
      <c r="G7" s="13" t="s">
        <v>142</v>
      </c>
      <c r="H7" s="40" t="s">
        <v>103</v>
      </c>
      <c r="I7" s="13" t="s">
        <v>142</v>
      </c>
      <c r="J7" s="40" t="s">
        <v>103</v>
      </c>
      <c r="K7" s="13" t="s">
        <v>142</v>
      </c>
      <c r="L7" s="40" t="s">
        <v>103</v>
      </c>
      <c r="M7" s="13" t="s">
        <v>142</v>
      </c>
      <c r="N7" s="40" t="s">
        <v>103</v>
      </c>
      <c r="O7" s="13" t="s">
        <v>142</v>
      </c>
      <c r="P7" s="40" t="s">
        <v>103</v>
      </c>
      <c r="Q7" s="13" t="s">
        <v>142</v>
      </c>
      <c r="R7" s="40" t="s">
        <v>103</v>
      </c>
      <c r="S7" s="13" t="s">
        <v>142</v>
      </c>
    </row>
    <row r="8" spans="1:19" x14ac:dyDescent="0.25">
      <c r="A8" s="4">
        <v>1</v>
      </c>
      <c r="B8" s="41">
        <v>6</v>
      </c>
      <c r="C8" s="16">
        <v>6</v>
      </c>
      <c r="D8" s="41">
        <v>168</v>
      </c>
      <c r="E8" s="16">
        <v>181</v>
      </c>
      <c r="F8" s="43">
        <f>D8/B8</f>
        <v>28</v>
      </c>
      <c r="G8" s="35">
        <f>E8/C8</f>
        <v>30.166666666666668</v>
      </c>
      <c r="H8" s="41">
        <v>8</v>
      </c>
      <c r="I8" s="16">
        <v>8</v>
      </c>
      <c r="J8" s="41">
        <v>114</v>
      </c>
      <c r="K8" s="16">
        <v>123</v>
      </c>
      <c r="L8" s="43">
        <f>J8/H8</f>
        <v>14.25</v>
      </c>
      <c r="M8" s="35">
        <f>K8/I8</f>
        <v>15.375</v>
      </c>
      <c r="N8" s="41">
        <v>6</v>
      </c>
      <c r="O8" s="16">
        <v>6</v>
      </c>
      <c r="P8" s="41">
        <v>168</v>
      </c>
      <c r="Q8" s="16">
        <v>181</v>
      </c>
      <c r="R8" s="43">
        <f>P8/N8</f>
        <v>28</v>
      </c>
      <c r="S8" s="35">
        <f>Q8/O8</f>
        <v>30.166666666666668</v>
      </c>
    </row>
    <row r="9" spans="1:19" x14ac:dyDescent="0.25">
      <c r="A9" s="4">
        <v>2</v>
      </c>
      <c r="B9" s="41">
        <v>5</v>
      </c>
      <c r="C9" s="16">
        <v>6</v>
      </c>
      <c r="D9" s="41">
        <v>145</v>
      </c>
      <c r="E9" s="16">
        <v>157</v>
      </c>
      <c r="F9" s="43">
        <f t="shared" ref="F9:G12" si="0">D9/B9</f>
        <v>29</v>
      </c>
      <c r="G9" s="35">
        <f t="shared" si="0"/>
        <v>26.166666666666668</v>
      </c>
      <c r="H9" s="41">
        <v>7</v>
      </c>
      <c r="I9" s="16">
        <v>7</v>
      </c>
      <c r="J9" s="41">
        <v>99</v>
      </c>
      <c r="K9" s="16">
        <v>107</v>
      </c>
      <c r="L9" s="43">
        <f t="shared" ref="L9:M11" si="1">J9/H9</f>
        <v>14.142857142857142</v>
      </c>
      <c r="M9" s="35">
        <f t="shared" si="1"/>
        <v>15.285714285714286</v>
      </c>
      <c r="N9" s="41">
        <v>5</v>
      </c>
      <c r="O9" s="16">
        <v>6</v>
      </c>
      <c r="P9" s="41">
        <v>145</v>
      </c>
      <c r="Q9" s="16">
        <v>157</v>
      </c>
      <c r="R9" s="43">
        <f t="shared" ref="R9:S12" si="2">P9/N9</f>
        <v>29</v>
      </c>
      <c r="S9" s="35">
        <f t="shared" si="2"/>
        <v>26.166666666666668</v>
      </c>
    </row>
    <row r="10" spans="1:19" x14ac:dyDescent="0.25">
      <c r="A10" s="4">
        <v>3</v>
      </c>
      <c r="B10" s="41">
        <v>6</v>
      </c>
      <c r="C10" s="16">
        <v>5</v>
      </c>
      <c r="D10" s="41">
        <v>177</v>
      </c>
      <c r="E10" s="16">
        <v>147</v>
      </c>
      <c r="F10" s="43">
        <f t="shared" si="0"/>
        <v>29.5</v>
      </c>
      <c r="G10" s="35">
        <f t="shared" si="0"/>
        <v>29.4</v>
      </c>
      <c r="H10" s="41">
        <v>8</v>
      </c>
      <c r="I10" s="16">
        <v>7</v>
      </c>
      <c r="J10" s="41">
        <v>120</v>
      </c>
      <c r="K10" s="16">
        <v>100</v>
      </c>
      <c r="L10" s="43">
        <f t="shared" si="1"/>
        <v>15</v>
      </c>
      <c r="M10" s="35">
        <f t="shared" si="1"/>
        <v>14.285714285714286</v>
      </c>
      <c r="N10" s="41">
        <v>6</v>
      </c>
      <c r="O10" s="16">
        <v>5</v>
      </c>
      <c r="P10" s="41">
        <v>177</v>
      </c>
      <c r="Q10" s="16">
        <v>147</v>
      </c>
      <c r="R10" s="43">
        <f t="shared" si="2"/>
        <v>29.5</v>
      </c>
      <c r="S10" s="35">
        <f t="shared" si="2"/>
        <v>29.4</v>
      </c>
    </row>
    <row r="11" spans="1:19" x14ac:dyDescent="0.25">
      <c r="A11" s="4">
        <v>4</v>
      </c>
      <c r="B11" s="41">
        <v>6</v>
      </c>
      <c r="C11" s="16">
        <v>6</v>
      </c>
      <c r="D11" s="41">
        <v>164</v>
      </c>
      <c r="E11" s="16">
        <v>165</v>
      </c>
      <c r="F11" s="43">
        <f t="shared" si="0"/>
        <v>27.333333333333332</v>
      </c>
      <c r="G11" s="35">
        <f t="shared" si="0"/>
        <v>27.5</v>
      </c>
      <c r="H11" s="41">
        <v>7</v>
      </c>
      <c r="I11" s="16">
        <v>7</v>
      </c>
      <c r="J11" s="41">
        <v>111</v>
      </c>
      <c r="K11" s="16">
        <v>112</v>
      </c>
      <c r="L11" s="43">
        <f t="shared" si="1"/>
        <v>15.857142857142858</v>
      </c>
      <c r="M11" s="35">
        <f t="shared" si="1"/>
        <v>16</v>
      </c>
      <c r="N11" s="41">
        <v>6</v>
      </c>
      <c r="O11" s="16">
        <v>6</v>
      </c>
      <c r="P11" s="41">
        <v>164</v>
      </c>
      <c r="Q11" s="16">
        <v>165</v>
      </c>
      <c r="R11" s="43">
        <f t="shared" si="2"/>
        <v>27.333333333333332</v>
      </c>
      <c r="S11" s="35">
        <f t="shared" si="2"/>
        <v>27.5</v>
      </c>
    </row>
    <row r="12" spans="1:19" s="12" customFormat="1" x14ac:dyDescent="0.25">
      <c r="A12" s="6" t="s">
        <v>42</v>
      </c>
      <c r="B12" s="42">
        <f t="shared" ref="B12" si="3">B8+B9+B10+B11</f>
        <v>23</v>
      </c>
      <c r="C12" s="17">
        <f t="shared" ref="C12:D12" si="4">C8+C9+C10+C11</f>
        <v>23</v>
      </c>
      <c r="D12" s="42">
        <f t="shared" si="4"/>
        <v>654</v>
      </c>
      <c r="E12" s="17">
        <f t="shared" ref="E12" si="5">E8+E9+E10+E11</f>
        <v>650</v>
      </c>
      <c r="F12" s="44">
        <f t="shared" si="0"/>
        <v>28.434782608695652</v>
      </c>
      <c r="G12" s="34">
        <f t="shared" si="0"/>
        <v>28.260869565217391</v>
      </c>
      <c r="H12" s="42">
        <f t="shared" ref="H12" si="6">H8+H9+H10+H11</f>
        <v>30</v>
      </c>
      <c r="I12" s="56">
        <f t="shared" ref="I12:J12" si="7">I8+I9+I10+I11</f>
        <v>29</v>
      </c>
      <c r="J12" s="42">
        <f t="shared" si="7"/>
        <v>444</v>
      </c>
      <c r="K12" s="17">
        <f t="shared" ref="K12" si="8">K8+K9+K10+K11</f>
        <v>442</v>
      </c>
      <c r="L12" s="44">
        <f t="shared" ref="L12:M12" si="9">J12/H12</f>
        <v>14.8</v>
      </c>
      <c r="M12" s="34">
        <f t="shared" si="9"/>
        <v>15.241379310344827</v>
      </c>
      <c r="N12" s="42">
        <v>23</v>
      </c>
      <c r="O12" s="17">
        <v>23</v>
      </c>
      <c r="P12" s="42">
        <f t="shared" ref="P12" si="10">P8+P9+P10+P11</f>
        <v>654</v>
      </c>
      <c r="Q12" s="17">
        <f t="shared" ref="Q12" si="11">Q8+Q9+Q10+Q11</f>
        <v>650</v>
      </c>
      <c r="R12" s="44">
        <f t="shared" si="2"/>
        <v>28.434782608695652</v>
      </c>
      <c r="S12" s="34">
        <f t="shared" si="2"/>
        <v>28.260869565217391</v>
      </c>
    </row>
    <row r="13" spans="1:19" x14ac:dyDescent="0.25">
      <c r="A13" s="4">
        <v>5</v>
      </c>
      <c r="B13" s="41"/>
      <c r="C13" s="16"/>
      <c r="D13" s="41"/>
      <c r="E13" s="16"/>
      <c r="F13" s="52"/>
      <c r="G13" s="21"/>
      <c r="H13" s="41"/>
      <c r="I13" s="16"/>
      <c r="J13" s="41"/>
      <c r="K13" s="16"/>
      <c r="L13" s="52"/>
      <c r="M13" s="21"/>
      <c r="N13" s="41"/>
      <c r="O13" s="16"/>
      <c r="P13" s="41"/>
      <c r="Q13" s="16"/>
      <c r="R13" s="52"/>
      <c r="S13" s="21"/>
    </row>
    <row r="14" spans="1:19" x14ac:dyDescent="0.25">
      <c r="A14" s="4">
        <v>6</v>
      </c>
      <c r="B14" s="41"/>
      <c r="C14" s="16"/>
      <c r="D14" s="41"/>
      <c r="E14" s="16"/>
      <c r="F14" s="52"/>
      <c r="G14" s="21"/>
      <c r="H14" s="41"/>
      <c r="I14" s="16"/>
      <c r="J14" s="41"/>
      <c r="K14" s="16"/>
      <c r="L14" s="52"/>
      <c r="M14" s="21"/>
      <c r="N14" s="41"/>
      <c r="O14" s="16"/>
      <c r="P14" s="41"/>
      <c r="Q14" s="16"/>
      <c r="R14" s="52"/>
      <c r="S14" s="21"/>
    </row>
    <row r="15" spans="1:19" x14ac:dyDescent="0.25">
      <c r="A15" s="4">
        <v>7</v>
      </c>
      <c r="B15" s="41"/>
      <c r="C15" s="16"/>
      <c r="D15" s="41"/>
      <c r="E15" s="16"/>
      <c r="F15" s="52"/>
      <c r="G15" s="21"/>
      <c r="H15" s="41"/>
      <c r="I15" s="16"/>
      <c r="J15" s="41"/>
      <c r="K15" s="16"/>
      <c r="L15" s="52"/>
      <c r="M15" s="21"/>
      <c r="N15" s="41"/>
      <c r="O15" s="16"/>
      <c r="P15" s="41"/>
      <c r="Q15" s="16"/>
      <c r="R15" s="52"/>
      <c r="S15" s="21"/>
    </row>
    <row r="16" spans="1:19" x14ac:dyDescent="0.25">
      <c r="A16" s="4">
        <v>8</v>
      </c>
      <c r="B16" s="41"/>
      <c r="C16" s="16"/>
      <c r="D16" s="41"/>
      <c r="E16" s="16"/>
      <c r="F16" s="52"/>
      <c r="G16" s="21"/>
      <c r="H16" s="41"/>
      <c r="I16" s="16"/>
      <c r="J16" s="41"/>
      <c r="K16" s="16"/>
      <c r="L16" s="52"/>
      <c r="M16" s="21"/>
      <c r="N16" s="41"/>
      <c r="O16" s="16"/>
      <c r="P16" s="41"/>
      <c r="Q16" s="16"/>
      <c r="R16" s="52"/>
      <c r="S16" s="21"/>
    </row>
    <row r="17" spans="1:19" x14ac:dyDescent="0.25">
      <c r="A17" s="4">
        <v>9</v>
      </c>
      <c r="B17" s="41"/>
      <c r="C17" s="16"/>
      <c r="D17" s="41"/>
      <c r="E17" s="16"/>
      <c r="F17" s="52"/>
      <c r="G17" s="21"/>
      <c r="H17" s="41"/>
      <c r="I17" s="16"/>
      <c r="J17" s="41"/>
      <c r="K17" s="16"/>
      <c r="L17" s="52"/>
      <c r="M17" s="21"/>
      <c r="N17" s="41"/>
      <c r="O17" s="16"/>
      <c r="P17" s="41"/>
      <c r="Q17" s="16"/>
      <c r="R17" s="52"/>
      <c r="S17" s="21"/>
    </row>
    <row r="18" spans="1:19" s="12" customFormat="1" x14ac:dyDescent="0.25">
      <c r="A18" s="6" t="s">
        <v>43</v>
      </c>
      <c r="B18" s="42"/>
      <c r="C18" s="17"/>
      <c r="D18" s="42"/>
      <c r="E18" s="17"/>
      <c r="F18" s="53"/>
      <c r="G18" s="22"/>
      <c r="H18" s="42"/>
      <c r="I18" s="17"/>
      <c r="J18" s="42"/>
      <c r="K18" s="17"/>
      <c r="L18" s="53"/>
      <c r="M18" s="22"/>
      <c r="N18" s="42"/>
      <c r="O18" s="17"/>
      <c r="P18" s="42"/>
      <c r="Q18" s="17"/>
      <c r="R18" s="53"/>
      <c r="S18" s="22"/>
    </row>
    <row r="19" spans="1:19" x14ac:dyDescent="0.25">
      <c r="A19" s="4">
        <v>10</v>
      </c>
      <c r="B19" s="41"/>
      <c r="C19" s="16"/>
      <c r="D19" s="41"/>
      <c r="E19" s="16"/>
      <c r="F19" s="52"/>
      <c r="G19" s="21"/>
      <c r="H19" s="41"/>
      <c r="I19" s="16"/>
      <c r="J19" s="41"/>
      <c r="K19" s="16"/>
      <c r="L19" s="52"/>
      <c r="M19" s="21"/>
      <c r="N19" s="41"/>
      <c r="O19" s="16"/>
      <c r="P19" s="41"/>
      <c r="Q19" s="16"/>
      <c r="R19" s="52"/>
      <c r="S19" s="21"/>
    </row>
    <row r="20" spans="1:19" x14ac:dyDescent="0.25">
      <c r="A20" s="4">
        <v>11</v>
      </c>
      <c r="B20" s="41"/>
      <c r="C20" s="16"/>
      <c r="D20" s="41"/>
      <c r="E20" s="16"/>
      <c r="F20" s="52"/>
      <c r="G20" s="21"/>
      <c r="H20" s="41"/>
      <c r="I20" s="16"/>
      <c r="J20" s="41"/>
      <c r="K20" s="16"/>
      <c r="L20" s="52"/>
      <c r="M20" s="21"/>
      <c r="N20" s="41"/>
      <c r="O20" s="16"/>
      <c r="P20" s="41"/>
      <c r="Q20" s="16"/>
      <c r="R20" s="52"/>
      <c r="S20" s="21"/>
    </row>
    <row r="21" spans="1:19" s="12" customFormat="1" ht="29.25" x14ac:dyDescent="0.25">
      <c r="A21" s="5" t="s">
        <v>44</v>
      </c>
      <c r="B21" s="42"/>
      <c r="C21" s="17"/>
      <c r="D21" s="42"/>
      <c r="E21" s="17"/>
      <c r="F21" s="53"/>
      <c r="G21" s="22"/>
      <c r="H21" s="42"/>
      <c r="I21" s="17"/>
      <c r="J21" s="42"/>
      <c r="K21" s="17"/>
      <c r="L21" s="53"/>
      <c r="M21" s="22"/>
      <c r="N21" s="42"/>
      <c r="O21" s="17"/>
      <c r="P21" s="42"/>
      <c r="Q21" s="17"/>
      <c r="R21" s="53"/>
      <c r="S21" s="22"/>
    </row>
    <row r="22" spans="1:19" s="12" customFormat="1" ht="29.25" x14ac:dyDescent="0.25">
      <c r="A22" s="18" t="s">
        <v>45</v>
      </c>
      <c r="B22" s="42">
        <f t="shared" ref="B22" si="12">B12+B18+B21</f>
        <v>23</v>
      </c>
      <c r="C22" s="17">
        <f t="shared" ref="C22:S22" si="13">C12+C18+C21</f>
        <v>23</v>
      </c>
      <c r="D22" s="42">
        <f t="shared" si="13"/>
        <v>654</v>
      </c>
      <c r="E22" s="17">
        <f t="shared" ref="E22" si="14">E12+E18+E21</f>
        <v>650</v>
      </c>
      <c r="F22" s="44">
        <v>28.3</v>
      </c>
      <c r="G22" s="34">
        <v>27.3</v>
      </c>
      <c r="H22" s="42">
        <f t="shared" ref="H22" si="15">H12+H18+H21</f>
        <v>30</v>
      </c>
      <c r="I22" s="56">
        <v>29</v>
      </c>
      <c r="J22" s="42">
        <f t="shared" ref="J22" si="16">J12+J18+J21</f>
        <v>444</v>
      </c>
      <c r="K22" s="56">
        <f t="shared" ref="K22" si="17">K12+K18+K21</f>
        <v>442</v>
      </c>
      <c r="L22" s="44">
        <f t="shared" ref="L22:M22" si="18">J22/H22</f>
        <v>14.8</v>
      </c>
      <c r="M22" s="34">
        <f t="shared" si="18"/>
        <v>15.241379310344827</v>
      </c>
      <c r="N22" s="42"/>
      <c r="O22" s="17"/>
      <c r="P22" s="42">
        <f t="shared" ref="P22" si="19">P12+P18+P21</f>
        <v>654</v>
      </c>
      <c r="Q22" s="17">
        <f t="shared" si="13"/>
        <v>650</v>
      </c>
      <c r="R22" s="55">
        <f t="shared" ref="R22" si="20">R12+R18+R21</f>
        <v>28.434782608695652</v>
      </c>
      <c r="S22" s="45">
        <f t="shared" si="13"/>
        <v>28.260869565217391</v>
      </c>
    </row>
    <row r="23" spans="1:19" x14ac:dyDescent="0.25">
      <c r="A23" s="3"/>
      <c r="H23" s="12"/>
      <c r="I23" s="46"/>
    </row>
    <row r="24" spans="1:19" x14ac:dyDescent="0.25">
      <c r="A24" s="3"/>
    </row>
    <row r="25" spans="1:19" x14ac:dyDescent="0.25">
      <c r="A25" s="31" t="s">
        <v>82</v>
      </c>
      <c r="B25" s="31"/>
      <c r="C25" s="31"/>
      <c r="D25" s="31"/>
      <c r="E25" s="31"/>
      <c r="F25" s="30"/>
      <c r="G25" s="30" t="s">
        <v>83</v>
      </c>
      <c r="H25" s="30"/>
      <c r="I25" s="30" t="s">
        <v>84</v>
      </c>
      <c r="J25" s="30"/>
    </row>
    <row r="26" spans="1:19" x14ac:dyDescent="0.25">
      <c r="A26" s="3"/>
    </row>
    <row r="27" spans="1:19" x14ac:dyDescent="0.25">
      <c r="A27" s="3"/>
    </row>
  </sheetData>
  <mergeCells count="15">
    <mergeCell ref="A2:S2"/>
    <mergeCell ref="A3:S3"/>
    <mergeCell ref="H5:M5"/>
    <mergeCell ref="H6:I6"/>
    <mergeCell ref="J6:K6"/>
    <mergeCell ref="L6:M6"/>
    <mergeCell ref="N5:S5"/>
    <mergeCell ref="N6:O6"/>
    <mergeCell ref="P6:Q6"/>
    <mergeCell ref="R6:S6"/>
    <mergeCell ref="A5:A7"/>
    <mergeCell ref="B5:G5"/>
    <mergeCell ref="B6:C6"/>
    <mergeCell ref="D6:E6"/>
    <mergeCell ref="F6:G6"/>
  </mergeCells>
  <pageMargins left="0.51181102362204722" right="0.11811023622047245" top="0.74803149606299213" bottom="0.15748031496062992" header="0.31496062992125984" footer="0.31496062992125984"/>
  <pageSetup paperSize="9" orientation="landscape" horizontalDpi="4294967294" verticalDpi="4294967294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26"/>
  <sheetViews>
    <sheetView workbookViewId="0">
      <selection activeCell="G17" sqref="G17"/>
    </sheetView>
  </sheetViews>
  <sheetFormatPr defaultRowHeight="15.75" x14ac:dyDescent="0.25"/>
  <cols>
    <col min="1" max="1" width="13.7109375" style="2" customWidth="1"/>
    <col min="2" max="12" width="11.140625" style="2" customWidth="1"/>
    <col min="13" max="16384" width="9.140625" style="2"/>
  </cols>
  <sheetData>
    <row r="2" spans="1:19" x14ac:dyDescent="0.25">
      <c r="A2" s="73" t="s">
        <v>60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</row>
    <row r="3" spans="1:19" x14ac:dyDescent="0.25">
      <c r="A3" s="72" t="s">
        <v>100</v>
      </c>
      <c r="B3" s="72"/>
      <c r="C3" s="72"/>
      <c r="D3" s="72"/>
      <c r="E3" s="72"/>
      <c r="F3" s="72"/>
      <c r="G3" s="72"/>
      <c r="H3" s="72"/>
      <c r="I3" s="72"/>
      <c r="J3" s="72"/>
      <c r="K3" s="72"/>
      <c r="L3" s="72"/>
      <c r="M3" s="31"/>
      <c r="N3" s="31"/>
      <c r="O3" s="31"/>
      <c r="P3" s="31"/>
      <c r="Q3" s="31"/>
      <c r="R3" s="31"/>
      <c r="S3" s="31"/>
    </row>
    <row r="5" spans="1:19" ht="45" customHeight="1" x14ac:dyDescent="0.25">
      <c r="A5" s="77" t="s">
        <v>34</v>
      </c>
      <c r="B5" s="82" t="s">
        <v>55</v>
      </c>
      <c r="C5" s="83"/>
      <c r="D5" s="83"/>
      <c r="E5" s="84"/>
      <c r="F5" s="79" t="s">
        <v>56</v>
      </c>
      <c r="G5" s="85"/>
      <c r="H5" s="85"/>
      <c r="I5" s="86"/>
      <c r="J5" s="87" t="s">
        <v>57</v>
      </c>
      <c r="K5" s="88"/>
      <c r="L5" s="88"/>
    </row>
    <row r="6" spans="1:19" ht="61.5" customHeight="1" x14ac:dyDescent="0.25">
      <c r="A6" s="77"/>
      <c r="B6" s="19" t="s">
        <v>37</v>
      </c>
      <c r="C6" s="19" t="s">
        <v>41</v>
      </c>
      <c r="D6" s="19" t="s">
        <v>58</v>
      </c>
      <c r="E6" s="19" t="s">
        <v>59</v>
      </c>
      <c r="F6" s="19" t="s">
        <v>37</v>
      </c>
      <c r="G6" s="19" t="s">
        <v>41</v>
      </c>
      <c r="H6" s="19" t="s">
        <v>58</v>
      </c>
      <c r="I6" s="19" t="s">
        <v>59</v>
      </c>
      <c r="J6" s="26" t="s">
        <v>37</v>
      </c>
      <c r="K6" s="26" t="s">
        <v>41</v>
      </c>
      <c r="L6" s="26" t="s">
        <v>58</v>
      </c>
    </row>
    <row r="7" spans="1:19" x14ac:dyDescent="0.25">
      <c r="A7" s="4">
        <v>1</v>
      </c>
      <c r="B7" s="4">
        <v>130</v>
      </c>
      <c r="C7" s="7">
        <v>7</v>
      </c>
      <c r="D7" s="4">
        <v>14</v>
      </c>
      <c r="E7" s="39">
        <f>B7/C7</f>
        <v>18.571428571428573</v>
      </c>
      <c r="F7" s="4">
        <v>51</v>
      </c>
      <c r="G7" s="7">
        <v>5</v>
      </c>
      <c r="H7" s="4">
        <v>10</v>
      </c>
      <c r="I7" s="7">
        <f>F7/G7</f>
        <v>10.199999999999999</v>
      </c>
      <c r="J7" s="20">
        <f>B7+F7</f>
        <v>181</v>
      </c>
      <c r="K7" s="20">
        <f>C7+G7</f>
        <v>12</v>
      </c>
      <c r="L7" s="6">
        <f>D7+H7</f>
        <v>24</v>
      </c>
    </row>
    <row r="8" spans="1:19" x14ac:dyDescent="0.25">
      <c r="A8" s="4">
        <v>2</v>
      </c>
      <c r="B8" s="4">
        <v>102</v>
      </c>
      <c r="C8" s="7">
        <v>7</v>
      </c>
      <c r="D8" s="4">
        <v>21</v>
      </c>
      <c r="E8" s="39">
        <f t="shared" ref="E8:E21" si="0">B8/C8</f>
        <v>14.571428571428571</v>
      </c>
      <c r="F8" s="4">
        <v>55</v>
      </c>
      <c r="G8" s="7">
        <v>5</v>
      </c>
      <c r="H8" s="4">
        <v>15</v>
      </c>
      <c r="I8" s="39">
        <f t="shared" ref="I8:I21" si="1">F8/G8</f>
        <v>11</v>
      </c>
      <c r="J8" s="20">
        <f t="shared" ref="J8:J10" si="2">B8+F8</f>
        <v>157</v>
      </c>
      <c r="K8" s="20">
        <f t="shared" ref="K8:K10" si="3">C8+G8</f>
        <v>12</v>
      </c>
      <c r="L8" s="6">
        <f t="shared" ref="L8:L10" si="4">D8+H8</f>
        <v>36</v>
      </c>
    </row>
    <row r="9" spans="1:19" x14ac:dyDescent="0.25">
      <c r="A9" s="4">
        <v>3</v>
      </c>
      <c r="B9" s="4">
        <v>100</v>
      </c>
      <c r="C9" s="7">
        <v>6</v>
      </c>
      <c r="D9" s="4">
        <v>18</v>
      </c>
      <c r="E9" s="39">
        <f t="shared" si="0"/>
        <v>16.666666666666668</v>
      </c>
      <c r="F9" s="4">
        <v>47</v>
      </c>
      <c r="G9" s="7">
        <v>5</v>
      </c>
      <c r="H9" s="4">
        <v>15</v>
      </c>
      <c r="I9" s="39">
        <f t="shared" si="1"/>
        <v>9.4</v>
      </c>
      <c r="J9" s="20">
        <f t="shared" si="2"/>
        <v>147</v>
      </c>
      <c r="K9" s="20">
        <f t="shared" si="3"/>
        <v>11</v>
      </c>
      <c r="L9" s="6">
        <f t="shared" si="4"/>
        <v>33</v>
      </c>
    </row>
    <row r="10" spans="1:19" x14ac:dyDescent="0.25">
      <c r="A10" s="4">
        <v>4</v>
      </c>
      <c r="B10" s="4">
        <v>102</v>
      </c>
      <c r="C10" s="7">
        <v>7</v>
      </c>
      <c r="D10" s="4">
        <v>21</v>
      </c>
      <c r="E10" s="39">
        <f t="shared" si="0"/>
        <v>14.571428571428571</v>
      </c>
      <c r="F10" s="4">
        <v>63</v>
      </c>
      <c r="G10" s="7">
        <v>5</v>
      </c>
      <c r="H10" s="4">
        <v>15</v>
      </c>
      <c r="I10" s="39">
        <f t="shared" si="1"/>
        <v>12.6</v>
      </c>
      <c r="J10" s="20">
        <f t="shared" si="2"/>
        <v>165</v>
      </c>
      <c r="K10" s="20">
        <f t="shared" si="3"/>
        <v>12</v>
      </c>
      <c r="L10" s="6">
        <f t="shared" si="4"/>
        <v>36</v>
      </c>
    </row>
    <row r="11" spans="1:19" s="12" customFormat="1" x14ac:dyDescent="0.25">
      <c r="A11" s="6" t="s">
        <v>42</v>
      </c>
      <c r="B11" s="6">
        <f>B7+B8+B9+B10</f>
        <v>434</v>
      </c>
      <c r="C11" s="6">
        <v>27</v>
      </c>
      <c r="D11" s="6">
        <v>74</v>
      </c>
      <c r="E11" s="38">
        <f t="shared" si="0"/>
        <v>16.074074074074073</v>
      </c>
      <c r="F11" s="6">
        <f>F7+F8+F9+F10</f>
        <v>216</v>
      </c>
      <c r="G11" s="20">
        <f t="shared" ref="G11" si="5">G7+G8+G9+G10</f>
        <v>20</v>
      </c>
      <c r="H11" s="6">
        <f t="shared" ref="H11" si="6">H7+H8+H9+H10</f>
        <v>55</v>
      </c>
      <c r="I11" s="38">
        <f t="shared" si="1"/>
        <v>10.8</v>
      </c>
      <c r="J11" s="20">
        <f t="shared" ref="J11:L11" si="7">J7+J8+J9+J10</f>
        <v>650</v>
      </c>
      <c r="K11" s="20">
        <f t="shared" si="7"/>
        <v>47</v>
      </c>
      <c r="L11" s="6">
        <f t="shared" si="7"/>
        <v>129</v>
      </c>
    </row>
    <row r="12" spans="1:19" x14ac:dyDescent="0.25">
      <c r="A12" s="4">
        <v>5</v>
      </c>
      <c r="B12" s="4"/>
      <c r="C12" s="7"/>
      <c r="D12" s="4"/>
      <c r="E12" s="7"/>
      <c r="F12" s="4"/>
      <c r="G12" s="7"/>
      <c r="H12" s="4"/>
      <c r="I12" s="7"/>
      <c r="J12" s="20"/>
      <c r="K12" s="20"/>
      <c r="L12" s="6"/>
    </row>
    <row r="13" spans="1:19" x14ac:dyDescent="0.25">
      <c r="A13" s="4">
        <v>6</v>
      </c>
      <c r="B13" s="4"/>
      <c r="C13" s="7"/>
      <c r="D13" s="4"/>
      <c r="E13" s="7"/>
      <c r="F13" s="4"/>
      <c r="G13" s="7"/>
      <c r="H13" s="4"/>
      <c r="I13" s="7"/>
      <c r="J13" s="20"/>
      <c r="K13" s="20"/>
      <c r="L13" s="6"/>
    </row>
    <row r="14" spans="1:19" x14ac:dyDescent="0.25">
      <c r="A14" s="4">
        <v>7</v>
      </c>
      <c r="B14" s="4"/>
      <c r="C14" s="7"/>
      <c r="D14" s="4"/>
      <c r="E14" s="7"/>
      <c r="F14" s="4"/>
      <c r="G14" s="7"/>
      <c r="H14" s="4"/>
      <c r="I14" s="7"/>
      <c r="J14" s="20"/>
      <c r="K14" s="20"/>
      <c r="L14" s="6"/>
    </row>
    <row r="15" spans="1:19" x14ac:dyDescent="0.25">
      <c r="A15" s="4">
        <v>8</v>
      </c>
      <c r="B15" s="4"/>
      <c r="C15" s="7"/>
      <c r="D15" s="4"/>
      <c r="E15" s="7"/>
      <c r="F15" s="4"/>
      <c r="G15" s="7"/>
      <c r="H15" s="4"/>
      <c r="I15" s="7"/>
      <c r="J15" s="20"/>
      <c r="K15" s="20"/>
      <c r="L15" s="6"/>
    </row>
    <row r="16" spans="1:19" x14ac:dyDescent="0.25">
      <c r="A16" s="4">
        <v>9</v>
      </c>
      <c r="B16" s="4"/>
      <c r="C16" s="7"/>
      <c r="D16" s="4"/>
      <c r="E16" s="7"/>
      <c r="F16" s="4"/>
      <c r="G16" s="7"/>
      <c r="H16" s="4"/>
      <c r="I16" s="7"/>
      <c r="J16" s="20"/>
      <c r="K16" s="20"/>
      <c r="L16" s="6"/>
    </row>
    <row r="17" spans="1:12" s="12" customFormat="1" x14ac:dyDescent="0.25">
      <c r="A17" s="6" t="s">
        <v>43</v>
      </c>
      <c r="B17" s="6"/>
      <c r="C17" s="20"/>
      <c r="D17" s="6"/>
      <c r="E17" s="20"/>
      <c r="F17" s="6"/>
      <c r="G17" s="20"/>
      <c r="H17" s="6"/>
      <c r="I17" s="20"/>
      <c r="J17" s="20"/>
      <c r="K17" s="20"/>
      <c r="L17" s="6"/>
    </row>
    <row r="18" spans="1:12" x14ac:dyDescent="0.25">
      <c r="A18" s="4">
        <v>10</v>
      </c>
      <c r="B18" s="4"/>
      <c r="C18" s="7"/>
      <c r="D18" s="4"/>
      <c r="E18" s="7"/>
      <c r="F18" s="4"/>
      <c r="G18" s="7"/>
      <c r="H18" s="4"/>
      <c r="I18" s="7"/>
      <c r="J18" s="20"/>
      <c r="K18" s="20"/>
      <c r="L18" s="6"/>
    </row>
    <row r="19" spans="1:12" x14ac:dyDescent="0.25">
      <c r="A19" s="4">
        <v>11</v>
      </c>
      <c r="B19" s="4"/>
      <c r="C19" s="7"/>
      <c r="D19" s="4"/>
      <c r="E19" s="7"/>
      <c r="F19" s="4"/>
      <c r="G19" s="7"/>
      <c r="H19" s="4"/>
      <c r="I19" s="7"/>
      <c r="J19" s="20"/>
      <c r="K19" s="20"/>
      <c r="L19" s="6"/>
    </row>
    <row r="20" spans="1:12" s="12" customFormat="1" ht="29.25" x14ac:dyDescent="0.25">
      <c r="A20" s="5" t="s">
        <v>44</v>
      </c>
      <c r="B20" s="6"/>
      <c r="C20" s="20"/>
      <c r="D20" s="6"/>
      <c r="E20" s="20"/>
      <c r="F20" s="6"/>
      <c r="G20" s="20"/>
      <c r="H20" s="6"/>
      <c r="I20" s="20"/>
      <c r="J20" s="20"/>
      <c r="K20" s="20"/>
      <c r="L20" s="6"/>
    </row>
    <row r="21" spans="1:12" s="12" customFormat="1" x14ac:dyDescent="0.25">
      <c r="A21" s="18" t="s">
        <v>45</v>
      </c>
      <c r="B21" s="17">
        <f>B11+B17+B20</f>
        <v>434</v>
      </c>
      <c r="C21" s="17">
        <f t="shared" ref="C21:L21" si="8">C11+C17+C20</f>
        <v>27</v>
      </c>
      <c r="D21" s="17">
        <f t="shared" si="8"/>
        <v>74</v>
      </c>
      <c r="E21" s="50">
        <f t="shared" si="0"/>
        <v>16.074074074074073</v>
      </c>
      <c r="F21" s="23">
        <f t="shared" si="8"/>
        <v>216</v>
      </c>
      <c r="G21" s="22">
        <f t="shared" si="8"/>
        <v>20</v>
      </c>
      <c r="H21" s="17">
        <f t="shared" si="8"/>
        <v>55</v>
      </c>
      <c r="I21" s="50">
        <f t="shared" si="1"/>
        <v>10.8</v>
      </c>
      <c r="J21" s="17">
        <f t="shared" si="8"/>
        <v>650</v>
      </c>
      <c r="K21" s="17">
        <f t="shared" si="8"/>
        <v>47</v>
      </c>
      <c r="L21" s="17">
        <f t="shared" si="8"/>
        <v>129</v>
      </c>
    </row>
    <row r="22" spans="1:12" x14ac:dyDescent="0.25">
      <c r="A22" s="3"/>
    </row>
    <row r="23" spans="1:12" x14ac:dyDescent="0.25">
      <c r="A23" s="3"/>
    </row>
    <row r="24" spans="1:12" x14ac:dyDescent="0.25">
      <c r="A24" s="31" t="s">
        <v>82</v>
      </c>
      <c r="B24" s="31"/>
      <c r="C24" s="31"/>
      <c r="D24" s="31"/>
      <c r="E24" s="31"/>
      <c r="F24" s="30"/>
      <c r="G24" s="30" t="s">
        <v>83</v>
      </c>
      <c r="H24" s="30"/>
      <c r="I24" s="30" t="s">
        <v>84</v>
      </c>
      <c r="J24" s="30"/>
    </row>
    <row r="25" spans="1:12" x14ac:dyDescent="0.25">
      <c r="A25" s="3"/>
    </row>
    <row r="26" spans="1:12" x14ac:dyDescent="0.25">
      <c r="A26" s="3"/>
    </row>
  </sheetData>
  <mergeCells count="6">
    <mergeCell ref="A2:L2"/>
    <mergeCell ref="A3:L3"/>
    <mergeCell ref="B5:E5"/>
    <mergeCell ref="F5:I5"/>
    <mergeCell ref="J5:L5"/>
    <mergeCell ref="A5:A6"/>
  </mergeCells>
  <pageMargins left="0.51181102362204722" right="0.11811023622047245" top="0.74803149606299213" bottom="0.15748031496062992" header="0.31496062992125984" footer="0.31496062992125984"/>
  <pageSetup paperSize="9" orientation="landscape" horizontalDpi="4294967294" verticalDpi="4294967294" r:id="rId1"/>
  <ignoredErrors>
    <ignoredError sqref="J11:L11" formula="1"/>
  </ignoredError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24"/>
  <sheetViews>
    <sheetView topLeftCell="A10" zoomScaleNormal="100" workbookViewId="0">
      <selection activeCell="F21" sqref="F21"/>
    </sheetView>
  </sheetViews>
  <sheetFormatPr defaultRowHeight="15.75" x14ac:dyDescent="0.25"/>
  <cols>
    <col min="1" max="1" width="11.28515625" style="2" customWidth="1"/>
    <col min="2" max="16384" width="9.140625" style="2"/>
  </cols>
  <sheetData>
    <row r="2" spans="1:20" x14ac:dyDescent="0.25">
      <c r="A2" s="73" t="s">
        <v>144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  <c r="S2" s="73"/>
      <c r="T2" s="73"/>
    </row>
    <row r="4" spans="1:20" ht="15.75" customHeight="1" x14ac:dyDescent="0.25">
      <c r="A4" s="77" t="s">
        <v>34</v>
      </c>
      <c r="B4" s="78" t="s">
        <v>39</v>
      </c>
      <c r="C4" s="78"/>
      <c r="D4" s="78"/>
      <c r="E4" s="77" t="s">
        <v>54</v>
      </c>
      <c r="F4" s="77"/>
      <c r="G4" s="77"/>
      <c r="H4" s="77"/>
      <c r="I4" s="77"/>
      <c r="J4" s="77"/>
      <c r="K4" s="77"/>
      <c r="L4" s="77"/>
      <c r="M4" s="77"/>
      <c r="N4" s="77"/>
      <c r="O4" s="77"/>
      <c r="P4" s="77"/>
      <c r="Q4" s="77"/>
      <c r="R4" s="77"/>
      <c r="S4" s="77"/>
      <c r="T4" s="77"/>
    </row>
    <row r="5" spans="1:20" ht="65.25" customHeight="1" x14ac:dyDescent="0.25">
      <c r="A5" s="77"/>
      <c r="B5" s="78"/>
      <c r="C5" s="78"/>
      <c r="D5" s="78"/>
      <c r="E5" s="78" t="s">
        <v>46</v>
      </c>
      <c r="F5" s="78"/>
      <c r="G5" s="78" t="s">
        <v>47</v>
      </c>
      <c r="H5" s="78"/>
      <c r="I5" s="78" t="s">
        <v>48</v>
      </c>
      <c r="J5" s="78"/>
      <c r="K5" s="78" t="s">
        <v>49</v>
      </c>
      <c r="L5" s="78"/>
      <c r="M5" s="78" t="s">
        <v>50</v>
      </c>
      <c r="N5" s="78"/>
      <c r="O5" s="78" t="s">
        <v>51</v>
      </c>
      <c r="P5" s="78"/>
      <c r="Q5" s="78" t="s">
        <v>52</v>
      </c>
      <c r="R5" s="78"/>
      <c r="S5" s="78" t="s">
        <v>53</v>
      </c>
      <c r="T5" s="78"/>
    </row>
    <row r="6" spans="1:20" ht="32.25" customHeight="1" x14ac:dyDescent="0.25">
      <c r="A6" s="77"/>
      <c r="B6" s="57" t="s">
        <v>41</v>
      </c>
      <c r="C6" s="57" t="s">
        <v>37</v>
      </c>
      <c r="D6" s="57" t="s">
        <v>38</v>
      </c>
      <c r="E6" s="57" t="s">
        <v>41</v>
      </c>
      <c r="F6" s="57" t="s">
        <v>37</v>
      </c>
      <c r="G6" s="57" t="s">
        <v>41</v>
      </c>
      <c r="H6" s="57" t="s">
        <v>37</v>
      </c>
      <c r="I6" s="57" t="s">
        <v>41</v>
      </c>
      <c r="J6" s="57" t="s">
        <v>37</v>
      </c>
      <c r="K6" s="57" t="s">
        <v>41</v>
      </c>
      <c r="L6" s="57" t="s">
        <v>37</v>
      </c>
      <c r="M6" s="57" t="s">
        <v>41</v>
      </c>
      <c r="N6" s="57" t="s">
        <v>37</v>
      </c>
      <c r="O6" s="57" t="s">
        <v>41</v>
      </c>
      <c r="P6" s="57" t="s">
        <v>37</v>
      </c>
      <c r="Q6" s="57" t="s">
        <v>41</v>
      </c>
      <c r="R6" s="57" t="s">
        <v>37</v>
      </c>
      <c r="S6" s="57" t="s">
        <v>41</v>
      </c>
      <c r="T6" s="57" t="s">
        <v>37</v>
      </c>
    </row>
    <row r="7" spans="1:20" x14ac:dyDescent="0.25">
      <c r="A7" s="4">
        <v>1</v>
      </c>
      <c r="B7" s="41">
        <v>8</v>
      </c>
      <c r="C7" s="16">
        <v>123</v>
      </c>
      <c r="D7" s="47">
        <f t="shared" ref="D7:D11" si="0">C7/B7</f>
        <v>15.375</v>
      </c>
      <c r="E7" s="58">
        <v>1</v>
      </c>
      <c r="F7" s="58">
        <v>15</v>
      </c>
      <c r="G7" s="58">
        <v>2</v>
      </c>
      <c r="H7" s="58">
        <v>30</v>
      </c>
      <c r="I7" s="58"/>
      <c r="J7" s="58"/>
      <c r="K7" s="58">
        <v>2</v>
      </c>
      <c r="L7" s="58">
        <v>30</v>
      </c>
      <c r="M7" s="58">
        <v>1</v>
      </c>
      <c r="N7" s="58">
        <v>15</v>
      </c>
      <c r="O7" s="58">
        <v>1</v>
      </c>
      <c r="P7" s="58">
        <v>15</v>
      </c>
      <c r="Q7" s="58"/>
      <c r="R7" s="58"/>
      <c r="S7" s="58">
        <v>1</v>
      </c>
      <c r="T7" s="58">
        <v>15</v>
      </c>
    </row>
    <row r="8" spans="1:20" x14ac:dyDescent="0.25">
      <c r="A8" s="4">
        <v>2</v>
      </c>
      <c r="B8" s="41">
        <v>7</v>
      </c>
      <c r="C8" s="16">
        <v>107</v>
      </c>
      <c r="D8" s="47">
        <f t="shared" si="0"/>
        <v>15.285714285714286</v>
      </c>
      <c r="E8" s="58">
        <v>1</v>
      </c>
      <c r="F8" s="58">
        <v>15</v>
      </c>
      <c r="G8" s="58">
        <v>2</v>
      </c>
      <c r="H8" s="58">
        <v>30</v>
      </c>
      <c r="I8" s="58"/>
      <c r="J8" s="58"/>
      <c r="K8" s="58">
        <v>2</v>
      </c>
      <c r="L8" s="58">
        <v>31</v>
      </c>
      <c r="M8" s="58">
        <v>1</v>
      </c>
      <c r="N8" s="58">
        <v>16</v>
      </c>
      <c r="O8" s="58"/>
      <c r="P8" s="58"/>
      <c r="Q8" s="58">
        <v>1</v>
      </c>
      <c r="R8" s="58">
        <v>15</v>
      </c>
      <c r="S8" s="58"/>
      <c r="T8" s="58"/>
    </row>
    <row r="9" spans="1:20" x14ac:dyDescent="0.25">
      <c r="A9" s="4">
        <v>3</v>
      </c>
      <c r="B9" s="41">
        <v>7</v>
      </c>
      <c r="C9" s="16">
        <v>100</v>
      </c>
      <c r="D9" s="47">
        <f t="shared" si="0"/>
        <v>14.285714285714286</v>
      </c>
      <c r="E9" s="58">
        <v>3</v>
      </c>
      <c r="F9" s="58">
        <v>45</v>
      </c>
      <c r="G9" s="58">
        <v>1</v>
      </c>
      <c r="H9" s="58">
        <v>15</v>
      </c>
      <c r="I9" s="58">
        <v>1</v>
      </c>
      <c r="J9" s="58">
        <v>17</v>
      </c>
      <c r="K9" s="58"/>
      <c r="L9" s="58"/>
      <c r="M9" s="58">
        <v>1</v>
      </c>
      <c r="N9" s="58">
        <v>15</v>
      </c>
      <c r="O9" s="58">
        <v>1</v>
      </c>
      <c r="P9" s="58">
        <v>16</v>
      </c>
      <c r="Q9" s="58"/>
      <c r="R9" s="58"/>
      <c r="S9" s="58"/>
      <c r="T9" s="58"/>
    </row>
    <row r="10" spans="1:20" x14ac:dyDescent="0.25">
      <c r="A10" s="4">
        <v>4</v>
      </c>
      <c r="B10" s="41">
        <v>7</v>
      </c>
      <c r="C10" s="16">
        <v>112</v>
      </c>
      <c r="D10" s="47">
        <f t="shared" si="0"/>
        <v>16</v>
      </c>
      <c r="E10" s="58">
        <v>1</v>
      </c>
      <c r="F10" s="58">
        <v>15</v>
      </c>
      <c r="G10" s="58">
        <v>1</v>
      </c>
      <c r="H10" s="58">
        <v>15</v>
      </c>
      <c r="I10" s="58">
        <v>1</v>
      </c>
      <c r="J10" s="58">
        <v>17</v>
      </c>
      <c r="K10" s="58">
        <v>2</v>
      </c>
      <c r="L10" s="58">
        <v>30</v>
      </c>
      <c r="M10" s="58">
        <v>1</v>
      </c>
      <c r="N10" s="58">
        <v>15</v>
      </c>
      <c r="O10" s="58">
        <v>1</v>
      </c>
      <c r="P10" s="58">
        <v>15</v>
      </c>
      <c r="Q10" s="58"/>
      <c r="R10" s="58"/>
      <c r="S10" s="58"/>
      <c r="T10" s="58"/>
    </row>
    <row r="11" spans="1:20" x14ac:dyDescent="0.25">
      <c r="A11" s="6" t="s">
        <v>42</v>
      </c>
      <c r="B11" s="42">
        <f t="shared" ref="B11" si="1">B7+B8+B9+B10</f>
        <v>29</v>
      </c>
      <c r="C11" s="42">
        <v>442</v>
      </c>
      <c r="D11" s="44">
        <f t="shared" si="0"/>
        <v>15.241379310344827</v>
      </c>
      <c r="E11" s="10">
        <f>E7+E8+E9+E10</f>
        <v>6</v>
      </c>
      <c r="F11" s="10">
        <f t="shared" ref="F11:T11" si="2">F7+F8+F9+F10</f>
        <v>90</v>
      </c>
      <c r="G11" s="10">
        <f t="shared" si="2"/>
        <v>6</v>
      </c>
      <c r="H11" s="10">
        <f t="shared" si="2"/>
        <v>90</v>
      </c>
      <c r="I11" s="10">
        <f t="shared" si="2"/>
        <v>2</v>
      </c>
      <c r="J11" s="10">
        <f t="shared" si="2"/>
        <v>34</v>
      </c>
      <c r="K11" s="10">
        <f t="shared" si="2"/>
        <v>6</v>
      </c>
      <c r="L11" s="10">
        <f t="shared" si="2"/>
        <v>91</v>
      </c>
      <c r="M11" s="10">
        <f t="shared" si="2"/>
        <v>4</v>
      </c>
      <c r="N11" s="10">
        <f t="shared" si="2"/>
        <v>61</v>
      </c>
      <c r="O11" s="10">
        <f t="shared" si="2"/>
        <v>3</v>
      </c>
      <c r="P11" s="10">
        <f t="shared" si="2"/>
        <v>46</v>
      </c>
      <c r="Q11" s="10">
        <f t="shared" si="2"/>
        <v>1</v>
      </c>
      <c r="R11" s="10">
        <f t="shared" si="2"/>
        <v>15</v>
      </c>
      <c r="S11" s="10">
        <f t="shared" si="2"/>
        <v>1</v>
      </c>
      <c r="T11" s="10">
        <f t="shared" si="2"/>
        <v>15</v>
      </c>
    </row>
    <row r="12" spans="1:20" x14ac:dyDescent="0.25">
      <c r="A12" s="4">
        <v>5</v>
      </c>
      <c r="B12" s="7"/>
      <c r="C12" s="7"/>
      <c r="D12" s="24"/>
      <c r="E12" s="58"/>
      <c r="F12" s="58"/>
      <c r="G12" s="58"/>
      <c r="H12" s="58"/>
      <c r="I12" s="58"/>
      <c r="J12" s="58"/>
      <c r="K12" s="58"/>
      <c r="L12" s="58"/>
      <c r="M12" s="58"/>
      <c r="N12" s="58"/>
      <c r="O12" s="58"/>
      <c r="P12" s="58"/>
      <c r="Q12" s="58"/>
      <c r="R12" s="58"/>
      <c r="S12" s="58"/>
      <c r="T12" s="58"/>
    </row>
    <row r="13" spans="1:20" x14ac:dyDescent="0.25">
      <c r="A13" s="4">
        <v>6</v>
      </c>
      <c r="B13" s="7"/>
      <c r="C13" s="7"/>
      <c r="D13" s="24"/>
      <c r="E13" s="58"/>
      <c r="F13" s="58"/>
      <c r="G13" s="58"/>
      <c r="H13" s="58"/>
      <c r="I13" s="58"/>
      <c r="J13" s="58"/>
      <c r="K13" s="58"/>
      <c r="L13" s="58"/>
      <c r="M13" s="58"/>
      <c r="N13" s="58"/>
      <c r="O13" s="58"/>
      <c r="P13" s="58"/>
      <c r="Q13" s="58"/>
      <c r="R13" s="58"/>
      <c r="S13" s="58"/>
      <c r="T13" s="58"/>
    </row>
    <row r="14" spans="1:20" x14ac:dyDescent="0.25">
      <c r="A14" s="4">
        <v>7</v>
      </c>
      <c r="B14" s="7"/>
      <c r="C14" s="7"/>
      <c r="D14" s="24"/>
      <c r="E14" s="58"/>
      <c r="F14" s="58"/>
      <c r="G14" s="58"/>
      <c r="H14" s="58"/>
      <c r="I14" s="58"/>
      <c r="J14" s="58"/>
      <c r="K14" s="58"/>
      <c r="L14" s="58"/>
      <c r="M14" s="58"/>
      <c r="N14" s="58"/>
      <c r="O14" s="58"/>
      <c r="P14" s="58"/>
      <c r="Q14" s="58"/>
      <c r="R14" s="58"/>
      <c r="S14" s="58"/>
      <c r="T14" s="58"/>
    </row>
    <row r="15" spans="1:20" x14ac:dyDescent="0.25">
      <c r="A15" s="4">
        <v>8</v>
      </c>
      <c r="B15" s="7"/>
      <c r="C15" s="7"/>
      <c r="D15" s="24"/>
      <c r="E15" s="58"/>
      <c r="F15" s="58"/>
      <c r="G15" s="58"/>
      <c r="H15" s="58"/>
      <c r="I15" s="58"/>
      <c r="J15" s="58"/>
      <c r="K15" s="58"/>
      <c r="L15" s="58"/>
      <c r="M15" s="58"/>
      <c r="N15" s="58"/>
      <c r="O15" s="58"/>
      <c r="P15" s="58"/>
      <c r="Q15" s="58"/>
      <c r="R15" s="58"/>
      <c r="S15" s="58"/>
      <c r="T15" s="58"/>
    </row>
    <row r="16" spans="1:20" x14ac:dyDescent="0.25">
      <c r="A16" s="4">
        <v>9</v>
      </c>
      <c r="B16" s="7"/>
      <c r="C16" s="7"/>
      <c r="D16" s="24"/>
      <c r="E16" s="58"/>
      <c r="F16" s="58"/>
      <c r="G16" s="58"/>
      <c r="H16" s="58"/>
      <c r="I16" s="58"/>
      <c r="J16" s="58"/>
      <c r="K16" s="58"/>
      <c r="L16" s="58"/>
      <c r="M16" s="58"/>
      <c r="N16" s="58"/>
      <c r="O16" s="58"/>
      <c r="P16" s="58"/>
      <c r="Q16" s="58"/>
      <c r="R16" s="58"/>
      <c r="S16" s="58"/>
      <c r="T16" s="58"/>
    </row>
    <row r="17" spans="1:20" x14ac:dyDescent="0.25">
      <c r="A17" s="6" t="s">
        <v>43</v>
      </c>
      <c r="B17" s="20"/>
      <c r="C17" s="20"/>
      <c r="D17" s="25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</row>
    <row r="18" spans="1:20" x14ac:dyDescent="0.25">
      <c r="A18" s="4">
        <v>10</v>
      </c>
      <c r="B18" s="7"/>
      <c r="C18" s="7"/>
      <c r="D18" s="24"/>
      <c r="E18" s="58"/>
      <c r="F18" s="58"/>
      <c r="G18" s="58"/>
      <c r="H18" s="58"/>
      <c r="I18" s="58"/>
      <c r="J18" s="58"/>
      <c r="K18" s="58"/>
      <c r="L18" s="58"/>
      <c r="M18" s="58"/>
      <c r="N18" s="58"/>
      <c r="O18" s="58"/>
      <c r="P18" s="58"/>
      <c r="Q18" s="58"/>
      <c r="R18" s="58"/>
      <c r="S18" s="58"/>
      <c r="T18" s="58"/>
    </row>
    <row r="19" spans="1:20" x14ac:dyDescent="0.25">
      <c r="A19" s="4">
        <v>11</v>
      </c>
      <c r="B19" s="7"/>
      <c r="C19" s="7"/>
      <c r="D19" s="24"/>
      <c r="E19" s="58"/>
      <c r="F19" s="58"/>
      <c r="G19" s="58"/>
      <c r="H19" s="58"/>
      <c r="I19" s="58"/>
      <c r="J19" s="58"/>
      <c r="K19" s="58"/>
      <c r="L19" s="58"/>
      <c r="M19" s="58"/>
      <c r="N19" s="58"/>
      <c r="O19" s="58"/>
      <c r="P19" s="58"/>
      <c r="Q19" s="58"/>
      <c r="R19" s="58"/>
      <c r="S19" s="58"/>
      <c r="T19" s="58"/>
    </row>
    <row r="20" spans="1:20" ht="29.25" x14ac:dyDescent="0.25">
      <c r="A20" s="5" t="s">
        <v>44</v>
      </c>
      <c r="B20" s="20"/>
      <c r="C20" s="20"/>
      <c r="D20" s="25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</row>
    <row r="21" spans="1:20" s="12" customFormat="1" ht="29.25" x14ac:dyDescent="0.25">
      <c r="A21" s="18" t="s">
        <v>45</v>
      </c>
      <c r="B21" s="17">
        <f t="shared" ref="B21:C21" si="3">B11+B17+B20</f>
        <v>29</v>
      </c>
      <c r="C21" s="17">
        <f t="shared" si="3"/>
        <v>442</v>
      </c>
      <c r="D21" s="34">
        <f>C21/B21</f>
        <v>15.241379310344827</v>
      </c>
      <c r="E21" s="15">
        <f>E11+E17+E20</f>
        <v>6</v>
      </c>
      <c r="F21" s="15">
        <f t="shared" ref="F21:T21" si="4">F11+F17+F20</f>
        <v>90</v>
      </c>
      <c r="G21" s="15">
        <f t="shared" si="4"/>
        <v>6</v>
      </c>
      <c r="H21" s="15">
        <f t="shared" si="4"/>
        <v>90</v>
      </c>
      <c r="I21" s="15">
        <f t="shared" si="4"/>
        <v>2</v>
      </c>
      <c r="J21" s="15">
        <f t="shared" si="4"/>
        <v>34</v>
      </c>
      <c r="K21" s="15">
        <f t="shared" si="4"/>
        <v>6</v>
      </c>
      <c r="L21" s="15">
        <f t="shared" si="4"/>
        <v>91</v>
      </c>
      <c r="M21" s="15">
        <f t="shared" si="4"/>
        <v>4</v>
      </c>
      <c r="N21" s="15">
        <f t="shared" si="4"/>
        <v>61</v>
      </c>
      <c r="O21" s="15">
        <f t="shared" si="4"/>
        <v>3</v>
      </c>
      <c r="P21" s="15">
        <f t="shared" si="4"/>
        <v>46</v>
      </c>
      <c r="Q21" s="15">
        <f t="shared" si="4"/>
        <v>1</v>
      </c>
      <c r="R21" s="15">
        <f t="shared" si="4"/>
        <v>15</v>
      </c>
      <c r="S21" s="15">
        <f t="shared" si="4"/>
        <v>1</v>
      </c>
      <c r="T21" s="15">
        <f t="shared" si="4"/>
        <v>15</v>
      </c>
    </row>
    <row r="24" spans="1:20" x14ac:dyDescent="0.25">
      <c r="A24" s="31" t="s">
        <v>82</v>
      </c>
      <c r="B24" s="31"/>
      <c r="C24" s="31"/>
      <c r="D24" s="31"/>
      <c r="E24" s="31"/>
      <c r="F24" s="30"/>
      <c r="G24" s="30" t="s">
        <v>83</v>
      </c>
      <c r="H24" s="30"/>
      <c r="I24" s="30" t="s">
        <v>84</v>
      </c>
      <c r="J24" s="30"/>
    </row>
  </sheetData>
  <mergeCells count="12">
    <mergeCell ref="E4:T4"/>
    <mergeCell ref="B4:D5"/>
    <mergeCell ref="A4:A6"/>
    <mergeCell ref="A2:T2"/>
    <mergeCell ref="K5:L5"/>
    <mergeCell ref="M5:N5"/>
    <mergeCell ref="O5:P5"/>
    <mergeCell ref="Q5:R5"/>
    <mergeCell ref="S5:T5"/>
    <mergeCell ref="E5:F5"/>
    <mergeCell ref="G5:H5"/>
    <mergeCell ref="I5:J5"/>
  </mergeCells>
  <pageMargins left="0.51181102362204722" right="0.11811023622047245" top="0.74803149606299213" bottom="0.15748031496062992" header="0.31496062992125984" footer="0.31496062992125984"/>
  <pageSetup paperSize="9" scale="75" orientation="landscape" horizontalDpi="4294967294" vertic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47"/>
  <sheetViews>
    <sheetView tabSelected="1" topLeftCell="A22" workbookViewId="0">
      <selection activeCell="L28" sqref="L28"/>
    </sheetView>
  </sheetViews>
  <sheetFormatPr defaultRowHeight="15" x14ac:dyDescent="0.25"/>
  <cols>
    <col min="1" max="1" width="9.140625" style="1" customWidth="1"/>
    <col min="2" max="2" width="7.140625" style="1" customWidth="1"/>
    <col min="3" max="3" width="20.7109375" style="1" customWidth="1"/>
    <col min="4" max="4" width="27" style="1" customWidth="1"/>
    <col min="5" max="5" width="16.5703125" style="1" customWidth="1"/>
    <col min="6" max="6" width="22.5703125" style="1" customWidth="1"/>
    <col min="7" max="7" width="14.42578125" style="1" customWidth="1"/>
    <col min="8" max="8" width="20.42578125" style="1" customWidth="1"/>
    <col min="9" max="16384" width="9.140625" style="1"/>
  </cols>
  <sheetData>
    <row r="2" spans="1:8" x14ac:dyDescent="0.25">
      <c r="A2" s="89" t="s">
        <v>145</v>
      </c>
      <c r="B2" s="89"/>
      <c r="C2" s="89"/>
      <c r="D2" s="89"/>
      <c r="E2" s="89"/>
      <c r="F2" s="89"/>
      <c r="G2" s="89"/>
      <c r="H2" s="89"/>
    </row>
    <row r="4" spans="1:8" ht="30" x14ac:dyDescent="0.25">
      <c r="A4" s="59" t="s">
        <v>6</v>
      </c>
      <c r="B4" s="60" t="s">
        <v>62</v>
      </c>
      <c r="C4" s="60" t="s">
        <v>63</v>
      </c>
      <c r="D4" s="60" t="s">
        <v>64</v>
      </c>
      <c r="E4" s="60" t="s">
        <v>61</v>
      </c>
      <c r="F4" s="60" t="s">
        <v>65</v>
      </c>
      <c r="G4" s="60" t="s">
        <v>66</v>
      </c>
      <c r="H4" s="60" t="s">
        <v>67</v>
      </c>
    </row>
    <row r="5" spans="1:8" ht="30.75" customHeight="1" x14ac:dyDescent="0.25">
      <c r="A5" s="61" t="s">
        <v>97</v>
      </c>
      <c r="B5" s="62">
        <v>2</v>
      </c>
      <c r="C5" s="63" t="s">
        <v>98</v>
      </c>
      <c r="D5" s="64" t="s">
        <v>48</v>
      </c>
      <c r="E5" s="63" t="s">
        <v>104</v>
      </c>
      <c r="F5" s="37" t="s">
        <v>88</v>
      </c>
      <c r="G5" s="36" t="s">
        <v>89</v>
      </c>
      <c r="H5" s="36" t="s">
        <v>105</v>
      </c>
    </row>
    <row r="6" spans="1:8" ht="31.5" customHeight="1" x14ac:dyDescent="0.25">
      <c r="A6" s="61" t="s">
        <v>97</v>
      </c>
      <c r="B6" s="62">
        <v>2</v>
      </c>
      <c r="C6" s="63" t="s">
        <v>96</v>
      </c>
      <c r="D6" s="64" t="s">
        <v>47</v>
      </c>
      <c r="E6" s="63" t="s">
        <v>106</v>
      </c>
      <c r="F6" s="37" t="s">
        <v>88</v>
      </c>
      <c r="G6" s="37" t="s">
        <v>89</v>
      </c>
      <c r="H6" s="36" t="s">
        <v>93</v>
      </c>
    </row>
    <row r="7" spans="1:8" ht="31.5" customHeight="1" x14ac:dyDescent="0.25">
      <c r="A7" s="61" t="s">
        <v>97</v>
      </c>
      <c r="B7" s="62">
        <v>8</v>
      </c>
      <c r="C7" s="63" t="s">
        <v>95</v>
      </c>
      <c r="D7" s="64" t="s">
        <v>107</v>
      </c>
      <c r="E7" s="63" t="s">
        <v>108</v>
      </c>
      <c r="F7" s="37" t="s">
        <v>88</v>
      </c>
      <c r="G7" s="37" t="s">
        <v>89</v>
      </c>
      <c r="H7" s="36" t="s">
        <v>92</v>
      </c>
    </row>
    <row r="8" spans="1:8" ht="30.75" customHeight="1" x14ac:dyDescent="0.25">
      <c r="A8" s="61" t="s">
        <v>102</v>
      </c>
      <c r="B8" s="62">
        <v>2</v>
      </c>
      <c r="C8" s="63" t="s">
        <v>109</v>
      </c>
      <c r="D8" s="64" t="s">
        <v>47</v>
      </c>
      <c r="E8" s="63" t="s">
        <v>104</v>
      </c>
      <c r="F8" s="37" t="s">
        <v>88</v>
      </c>
      <c r="G8" s="37" t="s">
        <v>89</v>
      </c>
      <c r="H8" s="36" t="s">
        <v>105</v>
      </c>
    </row>
    <row r="9" spans="1:8" ht="30.75" customHeight="1" x14ac:dyDescent="0.25">
      <c r="A9" s="61" t="s">
        <v>102</v>
      </c>
      <c r="B9" s="62">
        <v>6</v>
      </c>
      <c r="C9" s="63" t="s">
        <v>135</v>
      </c>
      <c r="D9" s="64" t="s">
        <v>46</v>
      </c>
      <c r="E9" s="63" t="s">
        <v>136</v>
      </c>
      <c r="F9" s="37" t="s">
        <v>88</v>
      </c>
      <c r="G9" s="37" t="s">
        <v>89</v>
      </c>
      <c r="H9" s="37" t="s">
        <v>137</v>
      </c>
    </row>
    <row r="10" spans="1:8" ht="30.75" customHeight="1" x14ac:dyDescent="0.25">
      <c r="A10" s="62">
        <v>1</v>
      </c>
      <c r="B10" s="62">
        <v>2</v>
      </c>
      <c r="C10" s="63" t="s">
        <v>94</v>
      </c>
      <c r="D10" s="64" t="s">
        <v>110</v>
      </c>
      <c r="E10" s="63" t="s">
        <v>112</v>
      </c>
      <c r="F10" s="37" t="s">
        <v>88</v>
      </c>
      <c r="G10" s="37" t="s">
        <v>89</v>
      </c>
      <c r="H10" s="36" t="s">
        <v>91</v>
      </c>
    </row>
    <row r="11" spans="1:8" ht="33" customHeight="1" x14ac:dyDescent="0.25">
      <c r="A11" s="62">
        <v>1</v>
      </c>
      <c r="B11" s="62">
        <v>2</v>
      </c>
      <c r="C11" s="63" t="s">
        <v>94</v>
      </c>
      <c r="D11" s="64" t="s">
        <v>110</v>
      </c>
      <c r="E11" s="63" t="s">
        <v>113</v>
      </c>
      <c r="F11" s="37" t="s">
        <v>88</v>
      </c>
      <c r="G11" s="37" t="s">
        <v>89</v>
      </c>
      <c r="H11" s="36" t="s">
        <v>91</v>
      </c>
    </row>
    <row r="12" spans="1:8" ht="33" customHeight="1" x14ac:dyDescent="0.25">
      <c r="A12" s="71">
        <v>1</v>
      </c>
      <c r="B12" s="71">
        <v>1</v>
      </c>
      <c r="C12" s="63" t="s">
        <v>152</v>
      </c>
      <c r="D12" s="64" t="s">
        <v>47</v>
      </c>
      <c r="E12" s="63" t="s">
        <v>153</v>
      </c>
      <c r="F12" s="37" t="s">
        <v>88</v>
      </c>
      <c r="G12" s="37"/>
      <c r="H12" s="36" t="s">
        <v>154</v>
      </c>
    </row>
    <row r="13" spans="1:8" ht="33" customHeight="1" x14ac:dyDescent="0.25">
      <c r="A13" s="71">
        <v>4</v>
      </c>
      <c r="B13" s="71">
        <v>2</v>
      </c>
      <c r="C13" s="63" t="s">
        <v>158</v>
      </c>
      <c r="D13" s="64" t="s">
        <v>47</v>
      </c>
      <c r="E13" s="63" t="s">
        <v>159</v>
      </c>
      <c r="F13" s="37" t="s">
        <v>88</v>
      </c>
      <c r="G13" s="37" t="s">
        <v>156</v>
      </c>
      <c r="H13" s="36" t="s">
        <v>91</v>
      </c>
    </row>
    <row r="14" spans="1:8" ht="33" customHeight="1" x14ac:dyDescent="0.25">
      <c r="A14" s="71">
        <v>1</v>
      </c>
      <c r="B14" s="71">
        <v>1</v>
      </c>
      <c r="C14" s="63" t="s">
        <v>163</v>
      </c>
      <c r="D14" s="64" t="s">
        <v>110</v>
      </c>
      <c r="E14" s="63" t="s">
        <v>134</v>
      </c>
      <c r="F14" s="37" t="s">
        <v>88</v>
      </c>
      <c r="G14" s="37" t="s">
        <v>157</v>
      </c>
      <c r="H14" s="36" t="s">
        <v>90</v>
      </c>
    </row>
    <row r="15" spans="1:8" ht="33" customHeight="1" x14ac:dyDescent="0.25">
      <c r="A15" s="62">
        <v>1</v>
      </c>
      <c r="B15" s="62">
        <v>1</v>
      </c>
      <c r="C15" s="63" t="s">
        <v>155</v>
      </c>
      <c r="D15" s="64" t="s">
        <v>47</v>
      </c>
      <c r="E15" s="63" t="s">
        <v>111</v>
      </c>
      <c r="F15" s="37" t="s">
        <v>88</v>
      </c>
      <c r="G15" s="37" t="s">
        <v>156</v>
      </c>
      <c r="H15" s="37" t="s">
        <v>90</v>
      </c>
    </row>
    <row r="16" spans="1:8" ht="33" customHeight="1" x14ac:dyDescent="0.25">
      <c r="A16" s="62">
        <v>1</v>
      </c>
      <c r="B16" s="62">
        <v>2</v>
      </c>
      <c r="C16" s="63" t="s">
        <v>94</v>
      </c>
      <c r="D16" s="64" t="s">
        <v>110</v>
      </c>
      <c r="E16" s="63" t="s">
        <v>114</v>
      </c>
      <c r="F16" s="37" t="s">
        <v>88</v>
      </c>
      <c r="G16" s="37" t="s">
        <v>89</v>
      </c>
      <c r="H16" s="36" t="s">
        <v>91</v>
      </c>
    </row>
    <row r="17" spans="1:8" ht="69.75" customHeight="1" x14ac:dyDescent="0.25">
      <c r="A17" s="62">
        <v>4</v>
      </c>
      <c r="B17" s="62">
        <v>1</v>
      </c>
      <c r="C17" s="63" t="s">
        <v>151</v>
      </c>
      <c r="D17" s="64" t="s">
        <v>110</v>
      </c>
      <c r="E17" s="63" t="s">
        <v>126</v>
      </c>
      <c r="F17" s="37" t="s">
        <v>88</v>
      </c>
      <c r="G17" s="37" t="s">
        <v>156</v>
      </c>
      <c r="H17" s="36" t="s">
        <v>90</v>
      </c>
    </row>
    <row r="18" spans="1:8" ht="63" x14ac:dyDescent="0.25">
      <c r="A18" s="62">
        <v>4</v>
      </c>
      <c r="B18" s="62">
        <v>1</v>
      </c>
      <c r="C18" s="63" t="s">
        <v>151</v>
      </c>
      <c r="D18" s="64" t="s">
        <v>110</v>
      </c>
      <c r="E18" s="63" t="s">
        <v>125</v>
      </c>
      <c r="F18" s="37" t="s">
        <v>88</v>
      </c>
      <c r="G18" s="37" t="s">
        <v>89</v>
      </c>
      <c r="H18" s="37" t="s">
        <v>88</v>
      </c>
    </row>
    <row r="19" spans="1:8" ht="69" customHeight="1" x14ac:dyDescent="0.25">
      <c r="A19" s="62">
        <v>4</v>
      </c>
      <c r="B19" s="62">
        <v>1</v>
      </c>
      <c r="C19" s="63" t="s">
        <v>151</v>
      </c>
      <c r="D19" s="64" t="s">
        <v>110</v>
      </c>
      <c r="E19" s="63" t="s">
        <v>122</v>
      </c>
      <c r="F19" s="37" t="s">
        <v>88</v>
      </c>
      <c r="G19" s="37" t="s">
        <v>89</v>
      </c>
      <c r="H19" s="37" t="s">
        <v>90</v>
      </c>
    </row>
    <row r="20" spans="1:8" ht="63.75" customHeight="1" x14ac:dyDescent="0.25">
      <c r="A20" s="62">
        <v>4</v>
      </c>
      <c r="B20" s="62">
        <v>1</v>
      </c>
      <c r="C20" s="63" t="s">
        <v>151</v>
      </c>
      <c r="D20" s="64" t="s">
        <v>110</v>
      </c>
      <c r="E20" s="63" t="s">
        <v>123</v>
      </c>
      <c r="F20" s="37" t="s">
        <v>88</v>
      </c>
      <c r="G20" s="37" t="s">
        <v>89</v>
      </c>
      <c r="H20" s="37" t="s">
        <v>90</v>
      </c>
    </row>
    <row r="21" spans="1:8" ht="63" customHeight="1" x14ac:dyDescent="0.25">
      <c r="A21" s="62">
        <v>3</v>
      </c>
      <c r="B21" s="62">
        <v>1</v>
      </c>
      <c r="C21" s="63" t="s">
        <v>151</v>
      </c>
      <c r="D21" s="64" t="s">
        <v>110</v>
      </c>
      <c r="E21" s="63" t="s">
        <v>160</v>
      </c>
      <c r="F21" s="37" t="s">
        <v>88</v>
      </c>
      <c r="G21" s="37" t="s">
        <v>89</v>
      </c>
      <c r="H21" s="37" t="s">
        <v>90</v>
      </c>
    </row>
    <row r="22" spans="1:8" ht="66.75" customHeight="1" x14ac:dyDescent="0.25">
      <c r="A22" s="62">
        <v>4</v>
      </c>
      <c r="B22" s="62">
        <v>1</v>
      </c>
      <c r="C22" s="63" t="s">
        <v>151</v>
      </c>
      <c r="D22" s="64" t="s">
        <v>110</v>
      </c>
      <c r="E22" s="63" t="s">
        <v>124</v>
      </c>
      <c r="F22" s="37" t="s">
        <v>88</v>
      </c>
      <c r="G22" s="37" t="s">
        <v>89</v>
      </c>
      <c r="H22" s="37" t="s">
        <v>90</v>
      </c>
    </row>
    <row r="23" spans="1:8" ht="45.75" customHeight="1" x14ac:dyDescent="0.25">
      <c r="A23" s="62">
        <v>3</v>
      </c>
      <c r="B23" s="62">
        <v>1</v>
      </c>
      <c r="C23" s="63" t="s">
        <v>138</v>
      </c>
      <c r="D23" s="64" t="s">
        <v>47</v>
      </c>
      <c r="E23" s="63" t="s">
        <v>116</v>
      </c>
      <c r="F23" s="37" t="s">
        <v>88</v>
      </c>
      <c r="G23" s="37" t="s">
        <v>89</v>
      </c>
      <c r="H23" s="37" t="s">
        <v>90</v>
      </c>
    </row>
    <row r="24" spans="1:8" ht="34.5" customHeight="1" x14ac:dyDescent="0.25">
      <c r="A24" s="62">
        <v>3</v>
      </c>
      <c r="B24" s="62">
        <v>1</v>
      </c>
      <c r="C24" s="63" t="s">
        <v>139</v>
      </c>
      <c r="D24" s="64" t="s">
        <v>52</v>
      </c>
      <c r="E24" s="63" t="s">
        <v>117</v>
      </c>
      <c r="F24" s="37" t="s">
        <v>88</v>
      </c>
      <c r="G24" s="37" t="s">
        <v>89</v>
      </c>
      <c r="H24" s="37" t="s">
        <v>90</v>
      </c>
    </row>
    <row r="25" spans="1:8" ht="34.5" customHeight="1" x14ac:dyDescent="0.25">
      <c r="A25" s="62">
        <v>3</v>
      </c>
      <c r="B25" s="62">
        <v>1</v>
      </c>
      <c r="C25" s="63" t="s">
        <v>121</v>
      </c>
      <c r="D25" s="64" t="s">
        <v>46</v>
      </c>
      <c r="E25" s="63" t="s">
        <v>118</v>
      </c>
      <c r="F25" s="37" t="s">
        <v>88</v>
      </c>
      <c r="G25" s="37" t="s">
        <v>89</v>
      </c>
      <c r="H25" s="37" t="s">
        <v>90</v>
      </c>
    </row>
    <row r="26" spans="1:8" ht="34.5" customHeight="1" x14ac:dyDescent="0.25">
      <c r="A26" s="62">
        <v>4</v>
      </c>
      <c r="B26" s="62">
        <v>1</v>
      </c>
      <c r="C26" s="63" t="s">
        <v>161</v>
      </c>
      <c r="D26" s="64" t="s">
        <v>110</v>
      </c>
      <c r="E26" s="63" t="s">
        <v>122</v>
      </c>
      <c r="F26" s="37" t="s">
        <v>88</v>
      </c>
      <c r="G26" s="37" t="s">
        <v>89</v>
      </c>
      <c r="H26" s="37" t="s">
        <v>90</v>
      </c>
    </row>
    <row r="27" spans="1:8" ht="34.5" customHeight="1" x14ac:dyDescent="0.25">
      <c r="A27" s="62">
        <v>4</v>
      </c>
      <c r="B27" s="62">
        <v>1</v>
      </c>
      <c r="C27" s="63" t="s">
        <v>164</v>
      </c>
      <c r="D27" s="64" t="s">
        <v>110</v>
      </c>
      <c r="E27" s="63" t="s">
        <v>123</v>
      </c>
      <c r="F27" s="37" t="s">
        <v>88</v>
      </c>
      <c r="G27" s="37" t="s">
        <v>89</v>
      </c>
      <c r="H27" s="37" t="s">
        <v>90</v>
      </c>
    </row>
    <row r="28" spans="1:8" ht="34.5" customHeight="1" x14ac:dyDescent="0.25">
      <c r="A28" s="62">
        <v>3</v>
      </c>
      <c r="B28" s="62">
        <v>1</v>
      </c>
      <c r="C28" s="63" t="s">
        <v>140</v>
      </c>
      <c r="D28" s="64" t="s">
        <v>110</v>
      </c>
      <c r="E28" s="63" t="s">
        <v>119</v>
      </c>
      <c r="F28" s="37" t="s">
        <v>88</v>
      </c>
      <c r="G28" s="37" t="s">
        <v>89</v>
      </c>
      <c r="H28" s="37" t="s">
        <v>90</v>
      </c>
    </row>
    <row r="29" spans="1:8" ht="34.5" customHeight="1" x14ac:dyDescent="0.25">
      <c r="A29" s="62">
        <v>3</v>
      </c>
      <c r="B29" s="62">
        <v>1</v>
      </c>
      <c r="C29" s="63" t="s">
        <v>140</v>
      </c>
      <c r="D29" s="64" t="s">
        <v>110</v>
      </c>
      <c r="E29" s="63" t="s">
        <v>120</v>
      </c>
      <c r="F29" s="37" t="s">
        <v>88</v>
      </c>
      <c r="G29" s="37" t="s">
        <v>89</v>
      </c>
      <c r="H29" s="37" t="s">
        <v>90</v>
      </c>
    </row>
    <row r="30" spans="1:8" ht="34.5" customHeight="1" x14ac:dyDescent="0.25">
      <c r="A30" s="62">
        <v>3</v>
      </c>
      <c r="B30" s="62">
        <v>1</v>
      </c>
      <c r="C30" s="63" t="s">
        <v>140</v>
      </c>
      <c r="D30" s="64" t="s">
        <v>110</v>
      </c>
      <c r="E30" s="63" t="s">
        <v>118</v>
      </c>
      <c r="F30" s="37" t="s">
        <v>88</v>
      </c>
      <c r="G30" s="37" t="s">
        <v>89</v>
      </c>
      <c r="H30" s="37" t="s">
        <v>90</v>
      </c>
    </row>
    <row r="31" spans="1:8" ht="34.5" customHeight="1" x14ac:dyDescent="0.25">
      <c r="A31" s="62">
        <v>3</v>
      </c>
      <c r="B31" s="62">
        <v>1</v>
      </c>
      <c r="C31" s="63" t="s">
        <v>140</v>
      </c>
      <c r="D31" s="64" t="s">
        <v>110</v>
      </c>
      <c r="E31" s="63" t="s">
        <v>117</v>
      </c>
      <c r="F31" s="37" t="s">
        <v>88</v>
      </c>
      <c r="G31" s="37" t="s">
        <v>89</v>
      </c>
      <c r="H31" s="37" t="s">
        <v>90</v>
      </c>
    </row>
    <row r="32" spans="1:8" ht="33" customHeight="1" x14ac:dyDescent="0.25">
      <c r="A32" s="62">
        <v>3</v>
      </c>
      <c r="B32" s="62">
        <v>1</v>
      </c>
      <c r="C32" s="63" t="s">
        <v>140</v>
      </c>
      <c r="D32" s="64" t="s">
        <v>110</v>
      </c>
      <c r="E32" s="63" t="s">
        <v>116</v>
      </c>
      <c r="F32" s="37" t="s">
        <v>88</v>
      </c>
      <c r="G32" s="37" t="s">
        <v>89</v>
      </c>
      <c r="H32" s="37" t="s">
        <v>90</v>
      </c>
    </row>
    <row r="33" spans="1:10" ht="31.5" x14ac:dyDescent="0.25">
      <c r="A33" s="62">
        <v>1</v>
      </c>
      <c r="B33" s="62">
        <v>1</v>
      </c>
      <c r="C33" s="63" t="s">
        <v>148</v>
      </c>
      <c r="D33" s="64" t="s">
        <v>47</v>
      </c>
      <c r="E33" s="63" t="s">
        <v>162</v>
      </c>
      <c r="F33" s="37" t="s">
        <v>88</v>
      </c>
      <c r="G33" s="37" t="s">
        <v>89</v>
      </c>
      <c r="H33" s="37" t="s">
        <v>90</v>
      </c>
    </row>
    <row r="34" spans="1:10" ht="31.5" x14ac:dyDescent="0.25">
      <c r="A34" s="62">
        <v>1</v>
      </c>
      <c r="B34" s="62">
        <v>1</v>
      </c>
      <c r="C34" s="63" t="s">
        <v>148</v>
      </c>
      <c r="D34" s="64" t="s">
        <v>47</v>
      </c>
      <c r="E34" s="63" t="s">
        <v>150</v>
      </c>
      <c r="F34" s="37" t="s">
        <v>88</v>
      </c>
      <c r="G34" s="37" t="s">
        <v>89</v>
      </c>
      <c r="H34" s="37" t="s">
        <v>90</v>
      </c>
      <c r="J34" s="30"/>
    </row>
    <row r="35" spans="1:10" ht="31.5" x14ac:dyDescent="0.25">
      <c r="A35" s="62">
        <v>1</v>
      </c>
      <c r="B35" s="62">
        <v>1</v>
      </c>
      <c r="C35" s="63" t="s">
        <v>148</v>
      </c>
      <c r="D35" s="64" t="s">
        <v>47</v>
      </c>
      <c r="E35" s="63" t="s">
        <v>149</v>
      </c>
      <c r="F35" s="37" t="s">
        <v>88</v>
      </c>
      <c r="G35" s="37" t="s">
        <v>89</v>
      </c>
      <c r="H35" s="37" t="s">
        <v>90</v>
      </c>
    </row>
    <row r="36" spans="1:10" ht="31.5" x14ac:dyDescent="0.25">
      <c r="A36" s="62">
        <v>1</v>
      </c>
      <c r="B36" s="62">
        <v>1</v>
      </c>
      <c r="C36" s="63" t="s">
        <v>148</v>
      </c>
      <c r="D36" s="64" t="s">
        <v>47</v>
      </c>
      <c r="E36" s="63" t="s">
        <v>104</v>
      </c>
      <c r="F36" s="37" t="s">
        <v>88</v>
      </c>
      <c r="G36" s="37" t="s">
        <v>89</v>
      </c>
      <c r="H36" s="37" t="s">
        <v>90</v>
      </c>
    </row>
    <row r="37" spans="1:10" ht="31.5" x14ac:dyDescent="0.25">
      <c r="A37" s="62">
        <v>1</v>
      </c>
      <c r="B37" s="62">
        <v>1</v>
      </c>
      <c r="C37" s="63" t="s">
        <v>148</v>
      </c>
      <c r="D37" s="64" t="s">
        <v>47</v>
      </c>
      <c r="E37" s="63" t="s">
        <v>127</v>
      </c>
      <c r="F37" s="37" t="s">
        <v>88</v>
      </c>
      <c r="G37" s="37" t="s">
        <v>89</v>
      </c>
      <c r="H37" s="37" t="s">
        <v>90</v>
      </c>
    </row>
    <row r="38" spans="1:10" ht="31.5" x14ac:dyDescent="0.25">
      <c r="A38" s="62">
        <v>1</v>
      </c>
      <c r="B38" s="62">
        <v>1</v>
      </c>
      <c r="C38" s="63" t="s">
        <v>148</v>
      </c>
      <c r="D38" s="64" t="s">
        <v>110</v>
      </c>
      <c r="E38" s="63" t="s">
        <v>128</v>
      </c>
      <c r="F38" s="37" t="s">
        <v>88</v>
      </c>
      <c r="G38" s="37" t="s">
        <v>89</v>
      </c>
      <c r="H38" s="37" t="s">
        <v>90</v>
      </c>
    </row>
    <row r="39" spans="1:10" ht="31.5" x14ac:dyDescent="0.25">
      <c r="A39" s="62">
        <v>2</v>
      </c>
      <c r="B39" s="62">
        <v>1</v>
      </c>
      <c r="C39" s="63" t="s">
        <v>115</v>
      </c>
      <c r="D39" s="64" t="s">
        <v>110</v>
      </c>
      <c r="E39" s="63" t="s">
        <v>129</v>
      </c>
      <c r="F39" s="37" t="s">
        <v>88</v>
      </c>
      <c r="G39" s="37" t="s">
        <v>89</v>
      </c>
      <c r="H39" s="37" t="s">
        <v>90</v>
      </c>
    </row>
    <row r="40" spans="1:10" ht="31.5" x14ac:dyDescent="0.25">
      <c r="A40" s="62">
        <v>2</v>
      </c>
      <c r="B40" s="62">
        <v>1</v>
      </c>
      <c r="C40" s="63" t="s">
        <v>115</v>
      </c>
      <c r="D40" s="64" t="s">
        <v>110</v>
      </c>
      <c r="E40" s="63" t="s">
        <v>130</v>
      </c>
      <c r="F40" s="37" t="s">
        <v>88</v>
      </c>
      <c r="G40" s="37" t="s">
        <v>89</v>
      </c>
      <c r="H40" s="37" t="s">
        <v>90</v>
      </c>
    </row>
    <row r="41" spans="1:10" ht="31.5" x14ac:dyDescent="0.25">
      <c r="A41" s="62">
        <v>2</v>
      </c>
      <c r="B41" s="62">
        <v>1</v>
      </c>
      <c r="C41" s="63" t="s">
        <v>115</v>
      </c>
      <c r="D41" s="64" t="s">
        <v>110</v>
      </c>
      <c r="E41" s="63" t="s">
        <v>131</v>
      </c>
      <c r="F41" s="37" t="s">
        <v>88</v>
      </c>
      <c r="G41" s="37" t="s">
        <v>89</v>
      </c>
      <c r="H41" s="37" t="s">
        <v>90</v>
      </c>
    </row>
    <row r="42" spans="1:10" ht="31.5" x14ac:dyDescent="0.25">
      <c r="A42" s="62">
        <v>2</v>
      </c>
      <c r="B42" s="62">
        <v>1</v>
      </c>
      <c r="C42" s="63" t="s">
        <v>115</v>
      </c>
      <c r="D42" s="64" t="s">
        <v>110</v>
      </c>
      <c r="E42" s="63" t="s">
        <v>132</v>
      </c>
      <c r="F42" s="37" t="s">
        <v>88</v>
      </c>
      <c r="G42" s="37" t="s">
        <v>89</v>
      </c>
      <c r="H42" s="37" t="s">
        <v>90</v>
      </c>
    </row>
    <row r="43" spans="1:10" ht="31.5" x14ac:dyDescent="0.25">
      <c r="A43" s="62">
        <v>2</v>
      </c>
      <c r="B43" s="62">
        <v>1</v>
      </c>
      <c r="C43" s="63" t="s">
        <v>146</v>
      </c>
      <c r="D43" s="64" t="s">
        <v>110</v>
      </c>
      <c r="E43" s="63" t="s">
        <v>134</v>
      </c>
      <c r="F43" s="37" t="s">
        <v>88</v>
      </c>
      <c r="G43" s="37" t="s">
        <v>89</v>
      </c>
      <c r="H43" s="37" t="s">
        <v>90</v>
      </c>
    </row>
    <row r="44" spans="1:10" ht="31.5" x14ac:dyDescent="0.25">
      <c r="A44" s="65">
        <v>2</v>
      </c>
      <c r="B44" s="65">
        <v>1</v>
      </c>
      <c r="C44" s="66" t="s">
        <v>147</v>
      </c>
      <c r="D44" s="67" t="s">
        <v>110</v>
      </c>
      <c r="E44" s="66" t="s">
        <v>133</v>
      </c>
      <c r="F44" s="68" t="s">
        <v>88</v>
      </c>
      <c r="G44" s="68" t="s">
        <v>89</v>
      </c>
      <c r="H44" s="68" t="s">
        <v>90</v>
      </c>
    </row>
    <row r="45" spans="1:10" x14ac:dyDescent="0.25">
      <c r="A45" s="27" t="s">
        <v>68</v>
      </c>
      <c r="B45" s="6">
        <f>SUM(B5:B44)</f>
        <v>59</v>
      </c>
      <c r="C45" s="69"/>
      <c r="D45" s="69"/>
      <c r="E45" s="69"/>
      <c r="F45" s="69"/>
      <c r="G45" s="69"/>
      <c r="H45" s="69"/>
    </row>
    <row r="47" spans="1:10" ht="15.75" x14ac:dyDescent="0.25">
      <c r="A47" s="31" t="s">
        <v>87</v>
      </c>
      <c r="E47" s="30" t="s">
        <v>84</v>
      </c>
    </row>
  </sheetData>
  <mergeCells count="1">
    <mergeCell ref="A2:H2"/>
  </mergeCells>
  <pageMargins left="0.51181102362204722" right="0.11811023622047245" top="0.74803149606299213" bottom="0.15748031496062992" header="0.31496062992125984" footer="0.31496062992125984"/>
  <pageSetup paperSize="9" orientation="landscape" horizontalDpi="4294967294" verticalDpi="4294967294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6</vt:i4>
      </vt:variant>
      <vt:variant>
        <vt:lpstr>Именованные диапазоны</vt:lpstr>
      </vt:variant>
      <vt:variant>
        <vt:i4>2</vt:i4>
      </vt:variant>
    </vt:vector>
  </HeadingPairs>
  <TitlesOfParts>
    <vt:vector size="8" baseType="lpstr">
      <vt:lpstr>титул</vt:lpstr>
      <vt:lpstr>компл кл</vt:lpstr>
      <vt:lpstr>свод</vt:lpstr>
      <vt:lpstr>родн яз</vt:lpstr>
      <vt:lpstr>кружки</vt:lpstr>
      <vt:lpstr>часы внеуроч</vt:lpstr>
      <vt:lpstr>'компл кл'!Заголовки_для_печати</vt:lpstr>
      <vt:lpstr>кружки!Область_печати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2023-09-18T09:57:55Z</dcterms:modified>
</cp:coreProperties>
</file>